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filterPrivacy="1" showInkAnnotation="0"/>
  <xr:revisionPtr revIDLastSave="0" documentId="13_ncr:1_{0FE531F6-91F2-4BE7-9AC0-D4250B195A3D}" xr6:coauthVersionLast="47" xr6:coauthVersionMax="47" xr10:uidLastSave="{00000000-0000-0000-0000-000000000000}"/>
  <bookViews>
    <workbookView xWindow="28800" yWindow="0" windowWidth="14400" windowHeight="15600" xr2:uid="{00000000-000D-0000-FFFF-FFFF00000000}"/>
  </bookViews>
  <sheets>
    <sheet name="社会" sheetId="20"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01" i="20" l="1"/>
  <c r="H157" i="20"/>
  <c r="H161" i="20"/>
  <c r="D106" i="20"/>
  <c r="E106" i="20"/>
  <c r="F106" i="20"/>
  <c r="G106" i="20"/>
  <c r="D107" i="20"/>
  <c r="E107" i="20"/>
  <c r="F107" i="20"/>
  <c r="G107" i="20"/>
  <c r="H67" i="20"/>
  <c r="H70" i="20"/>
  <c r="H43" i="20"/>
  <c r="H48" i="20"/>
  <c r="H42" i="20" s="1"/>
  <c r="H54" i="20"/>
  <c r="H59" i="20"/>
  <c r="H19" i="20"/>
  <c r="H24" i="20"/>
  <c r="H30" i="20"/>
  <c r="H35" i="20"/>
  <c r="H18" i="20" l="1"/>
  <c r="H53" i="20"/>
  <c r="H41" i="20" s="1"/>
  <c r="H29" i="20"/>
</calcChain>
</file>

<file path=xl/sharedStrings.xml><?xml version="1.0" encoding="utf-8"?>
<sst xmlns="http://schemas.openxmlformats.org/spreadsheetml/2006/main" count="489" uniqueCount="171">
  <si>
    <r>
      <t>2020</t>
    </r>
    <r>
      <rPr>
        <b/>
        <sz val="9"/>
        <color theme="0"/>
        <rFont val="Yu Gothic UI"/>
        <family val="3"/>
        <charset val="128"/>
      </rPr>
      <t>年</t>
    </r>
    <r>
      <rPr>
        <b/>
        <sz val="9"/>
        <color theme="0"/>
        <rFont val="Arial"/>
        <family val="2"/>
      </rPr>
      <t>3</t>
    </r>
    <r>
      <rPr>
        <b/>
        <sz val="9"/>
        <color theme="0"/>
        <rFont val="Yu Gothic UI"/>
        <family val="3"/>
        <charset val="128"/>
      </rPr>
      <t>月期</t>
    </r>
    <rPh sb="4" eb="5">
      <t>ネン</t>
    </rPh>
    <rPh sb="6" eb="8">
      <t>ガツキ</t>
    </rPh>
    <phoneticPr fontId="1"/>
  </si>
  <si>
    <r>
      <t>2021</t>
    </r>
    <r>
      <rPr>
        <b/>
        <sz val="9"/>
        <color theme="0"/>
        <rFont val="Yu Gothic UI"/>
        <family val="3"/>
        <charset val="128"/>
      </rPr>
      <t>年</t>
    </r>
    <r>
      <rPr>
        <b/>
        <sz val="9"/>
        <color theme="0"/>
        <rFont val="Arial"/>
        <family val="2"/>
      </rPr>
      <t>3</t>
    </r>
    <r>
      <rPr>
        <b/>
        <sz val="9"/>
        <color theme="0"/>
        <rFont val="Yu Gothic UI"/>
        <family val="3"/>
        <charset val="128"/>
      </rPr>
      <t>月期</t>
    </r>
    <rPh sb="4" eb="5">
      <t>ネン</t>
    </rPh>
    <rPh sb="6" eb="8">
      <t>ガツキ</t>
    </rPh>
    <phoneticPr fontId="1"/>
  </si>
  <si>
    <r>
      <t>2022</t>
    </r>
    <r>
      <rPr>
        <b/>
        <sz val="9"/>
        <color theme="0"/>
        <rFont val="Yu Gothic UI"/>
        <family val="3"/>
        <charset val="128"/>
      </rPr>
      <t>年</t>
    </r>
    <r>
      <rPr>
        <b/>
        <sz val="9"/>
        <color theme="0"/>
        <rFont val="Arial"/>
        <family val="2"/>
      </rPr>
      <t>3</t>
    </r>
    <r>
      <rPr>
        <b/>
        <sz val="9"/>
        <color theme="0"/>
        <rFont val="Yu Gothic UI"/>
        <family val="3"/>
        <charset val="128"/>
      </rPr>
      <t>月期</t>
    </r>
    <rPh sb="4" eb="5">
      <t>ネン</t>
    </rPh>
    <rPh sb="6" eb="8">
      <t>ガツキ</t>
    </rPh>
    <phoneticPr fontId="1"/>
  </si>
  <si>
    <r>
      <t>2023</t>
    </r>
    <r>
      <rPr>
        <b/>
        <sz val="9"/>
        <color theme="0"/>
        <rFont val="Yu Gothic UI"/>
        <family val="3"/>
        <charset val="128"/>
      </rPr>
      <t>年</t>
    </r>
    <r>
      <rPr>
        <b/>
        <sz val="9"/>
        <color theme="0"/>
        <rFont val="Arial"/>
        <family val="2"/>
      </rPr>
      <t>3</t>
    </r>
    <r>
      <rPr>
        <b/>
        <sz val="9"/>
        <color theme="0"/>
        <rFont val="Yu Gothic UI"/>
        <family val="3"/>
        <charset val="128"/>
      </rPr>
      <t>月期</t>
    </r>
    <rPh sb="4" eb="5">
      <t>ネン</t>
    </rPh>
    <rPh sb="6" eb="8">
      <t>ガツキ</t>
    </rPh>
    <phoneticPr fontId="1"/>
  </si>
  <si>
    <r>
      <rPr>
        <sz val="9"/>
        <color theme="1"/>
        <rFont val="Yu Gothic UI"/>
        <family val="3"/>
        <charset val="128"/>
      </rPr>
      <t>ー</t>
    </r>
    <phoneticPr fontId="1"/>
  </si>
  <si>
    <t>　</t>
    <phoneticPr fontId="1"/>
  </si>
  <si>
    <t>オリンパス</t>
    <phoneticPr fontId="1"/>
  </si>
  <si>
    <t>グローバル</t>
    <phoneticPr fontId="1"/>
  </si>
  <si>
    <t>売上高(a)（百万円）</t>
    <rPh sb="7" eb="10">
      <t>ヒャクマンエン</t>
    </rPh>
    <phoneticPr fontId="1"/>
  </si>
  <si>
    <t>営業費用(b)（百万円）</t>
    <phoneticPr fontId="1"/>
  </si>
  <si>
    <r>
      <rPr>
        <sz val="9"/>
        <color theme="1"/>
        <rFont val="Yu Gothic UI"/>
        <family val="3"/>
        <charset val="128"/>
      </rPr>
      <t>グローバル</t>
    </r>
    <phoneticPr fontId="1"/>
  </si>
  <si>
    <r>
      <rPr>
        <sz val="9"/>
        <color theme="1"/>
        <rFont val="Yu Gothic UI"/>
        <family val="3"/>
        <charset val="128"/>
      </rPr>
      <t>日本</t>
    </r>
  </si>
  <si>
    <r>
      <rPr>
        <sz val="9"/>
        <color theme="1"/>
        <rFont val="Yu Gothic UI"/>
        <family val="3"/>
        <charset val="128"/>
      </rPr>
      <t>米州</t>
    </r>
  </si>
  <si>
    <r>
      <rPr>
        <sz val="9"/>
        <color theme="1"/>
        <rFont val="Yu Gothic UI"/>
        <family val="3"/>
        <charset val="128"/>
      </rPr>
      <t>欧州</t>
    </r>
  </si>
  <si>
    <r>
      <rPr>
        <sz val="9"/>
        <color theme="1"/>
        <rFont val="Yu Gothic UI"/>
        <family val="3"/>
        <charset val="128"/>
      </rPr>
      <t>アジア・オセアニア</t>
    </r>
  </si>
  <si>
    <t>0 (0)</t>
  </si>
  <si>
    <t>人的資本の投下資本利益率(a-(b-c))/(c)</t>
    <phoneticPr fontId="1"/>
  </si>
  <si>
    <r>
      <rPr>
        <b/>
        <sz val="16"/>
        <color theme="1"/>
        <rFont val="游ゴシック"/>
        <family val="3"/>
        <charset val="128"/>
      </rPr>
      <t>「社会」データ</t>
    </r>
    <phoneticPr fontId="1"/>
  </si>
  <si>
    <t xml:space="preserve">※各年度の数値は、定義の見直し等により、過去の開示情報から変更されている場合があります 
</t>
    <phoneticPr fontId="1"/>
  </si>
  <si>
    <t xml:space="preserve">※2021年3月期までのデータには、2021年1月1日付けで譲渡した映像事業分の数値が含まれています
</t>
    <phoneticPr fontId="1"/>
  </si>
  <si>
    <t xml:space="preserve">※2023年3月期までのデータには、2023年4月3日付けで譲渡した科学事業分の数値が含まれています
</t>
    <phoneticPr fontId="1"/>
  </si>
  <si>
    <t xml:space="preserve">※★印のデータについては、第三者保証を受けています
</t>
    <phoneticPr fontId="1"/>
  </si>
  <si>
    <t>　＞環境・社会データに関する第三者保証書</t>
    <rPh sb="2" eb="4">
      <t>カンキョウ</t>
    </rPh>
    <rPh sb="5" eb="7">
      <t>シャカイ</t>
    </rPh>
    <rPh sb="11" eb="12">
      <t>カン</t>
    </rPh>
    <rPh sb="14" eb="17">
      <t>ダイサンシャ</t>
    </rPh>
    <rPh sb="17" eb="19">
      <t>ホショウ</t>
    </rPh>
    <rPh sb="19" eb="20">
      <t>ショ</t>
    </rPh>
    <phoneticPr fontId="1"/>
  </si>
  <si>
    <t>従業員関連データ</t>
    <rPh sb="3" eb="5">
      <t>カンレン</t>
    </rPh>
    <phoneticPr fontId="1"/>
  </si>
  <si>
    <t>従業員数*1</t>
    <phoneticPr fontId="1"/>
  </si>
  <si>
    <t>2020年3月期</t>
    <rPh sb="4" eb="5">
      <t>ネン</t>
    </rPh>
    <rPh sb="6" eb="8">
      <t>ガツキ</t>
    </rPh>
    <phoneticPr fontId="1"/>
  </si>
  <si>
    <t>2021年3月期</t>
    <rPh sb="4" eb="5">
      <t>ネン</t>
    </rPh>
    <rPh sb="6" eb="8">
      <t>ガツキ</t>
    </rPh>
    <phoneticPr fontId="1"/>
  </si>
  <si>
    <t>2022年3月期</t>
    <rPh sb="4" eb="5">
      <t>ネン</t>
    </rPh>
    <rPh sb="6" eb="8">
      <t>ガツキ</t>
    </rPh>
    <phoneticPr fontId="1"/>
  </si>
  <si>
    <t>2023年3月期</t>
    <rPh sb="4" eb="5">
      <t>ネン</t>
    </rPh>
    <rPh sb="6" eb="8">
      <t>ガツキ</t>
    </rPh>
    <phoneticPr fontId="1"/>
  </si>
  <si>
    <t>2024年3月期</t>
    <phoneticPr fontId="1"/>
  </si>
  <si>
    <t>グローバル （名）</t>
    <phoneticPr fontId="1"/>
  </si>
  <si>
    <t>*1  2024年3月期第1四半期より一部地域で要員数の基準が変更になったことに伴い、2023年3月期について数値を遡及して修正しています。</t>
  </si>
  <si>
    <t>オリンパス （名）</t>
    <phoneticPr fontId="1"/>
  </si>
  <si>
    <t>　　正社員</t>
    <phoneticPr fontId="1"/>
  </si>
  <si>
    <t>男性　　　　　　　　　計</t>
    <rPh sb="0" eb="12">
      <t>ケイ</t>
    </rPh>
    <phoneticPr fontId="1"/>
  </si>
  <si>
    <t>　　　　　　　～20代　</t>
    <rPh sb="10" eb="11">
      <t>ダイ</t>
    </rPh>
    <phoneticPr fontId="1"/>
  </si>
  <si>
    <t>　　　　　　　　30代　</t>
    <rPh sb="10" eb="11">
      <t>ダイ</t>
    </rPh>
    <phoneticPr fontId="1"/>
  </si>
  <si>
    <t>　　　　　　　　40代</t>
    <rPh sb="10" eb="11">
      <t>ダイ</t>
    </rPh>
    <phoneticPr fontId="1"/>
  </si>
  <si>
    <t>　　　　　　　　50代～</t>
    <rPh sb="10" eb="11">
      <t>ダイ</t>
    </rPh>
    <phoneticPr fontId="1"/>
  </si>
  <si>
    <t>女性　　　　　　　　　計</t>
    <rPh sb="0" eb="2">
      <t>ジョセイ</t>
    </rPh>
    <rPh sb="11" eb="12">
      <t>ケイ</t>
    </rPh>
    <phoneticPr fontId="1"/>
  </si>
  <si>
    <t xml:space="preserve">　　正社員以外 </t>
    <rPh sb="5" eb="7">
      <t>イガイ</t>
    </rPh>
    <phoneticPr fontId="1"/>
  </si>
  <si>
    <t xml:space="preserve">　　正社員 </t>
    <phoneticPr fontId="1"/>
  </si>
  <si>
    <t>外国籍社員数</t>
    <phoneticPr fontId="1"/>
  </si>
  <si>
    <t>オリンパス（名）</t>
    <phoneticPr fontId="1"/>
  </si>
  <si>
    <t>男性</t>
    <phoneticPr fontId="1"/>
  </si>
  <si>
    <t>女性</t>
    <rPh sb="0" eb="2">
      <t>ジョセイ</t>
    </rPh>
    <phoneticPr fontId="1"/>
  </si>
  <si>
    <r>
      <t>役員比率（%）</t>
    </r>
    <r>
      <rPr>
        <sz val="9"/>
        <color rgb="FFFF0000"/>
        <rFont val="Yu Gothic UI"/>
        <family val="3"/>
        <charset val="128"/>
      </rPr>
      <t xml:space="preserve"> </t>
    </r>
    <rPh sb="0" eb="4">
      <t>ヤクインヒリツ</t>
    </rPh>
    <phoneticPr fontId="1"/>
  </si>
  <si>
    <r>
      <t>上位管理職比率（%）</t>
    </r>
    <r>
      <rPr>
        <sz val="9"/>
        <color rgb="FFFF0000"/>
        <rFont val="Yu Gothic UI"/>
        <family val="3"/>
        <charset val="128"/>
      </rPr>
      <t>　</t>
    </r>
    <rPh sb="0" eb="2">
      <t>ジョウイ</t>
    </rPh>
    <rPh sb="2" eb="5">
      <t>カンリショク</t>
    </rPh>
    <rPh sb="5" eb="7">
      <t>ヒリツ</t>
    </rPh>
    <phoneticPr fontId="1"/>
  </si>
  <si>
    <t>各項目における女性比率</t>
    <rPh sb="0" eb="1">
      <t>カク</t>
    </rPh>
    <rPh sb="1" eb="3">
      <t>コウモク</t>
    </rPh>
    <rPh sb="7" eb="9">
      <t>ジョセイ</t>
    </rPh>
    <rPh sb="9" eb="11">
      <t>ヒリツ</t>
    </rPh>
    <phoneticPr fontId="1"/>
  </si>
  <si>
    <r>
      <t>2020</t>
    </r>
    <r>
      <rPr>
        <b/>
        <sz val="9"/>
        <color theme="0"/>
        <rFont val="游ゴシック"/>
        <family val="3"/>
        <charset val="128"/>
      </rPr>
      <t>年</t>
    </r>
    <r>
      <rPr>
        <b/>
        <sz val="9"/>
        <color theme="0"/>
        <rFont val="Arial"/>
        <family val="2"/>
      </rPr>
      <t>3</t>
    </r>
    <r>
      <rPr>
        <b/>
        <sz val="9"/>
        <color theme="0"/>
        <rFont val="游ゴシック"/>
        <family val="3"/>
        <charset val="128"/>
      </rPr>
      <t>月期</t>
    </r>
    <rPh sb="4" eb="5">
      <t>ネン</t>
    </rPh>
    <rPh sb="6" eb="8">
      <t>ガツキ</t>
    </rPh>
    <phoneticPr fontId="1"/>
  </si>
  <si>
    <r>
      <t>2021</t>
    </r>
    <r>
      <rPr>
        <b/>
        <sz val="9"/>
        <color theme="0"/>
        <rFont val="游ゴシック"/>
        <family val="3"/>
        <charset val="128"/>
      </rPr>
      <t>年</t>
    </r>
    <r>
      <rPr>
        <b/>
        <sz val="9"/>
        <color theme="0"/>
        <rFont val="Arial"/>
        <family val="2"/>
      </rPr>
      <t>3</t>
    </r>
    <r>
      <rPr>
        <b/>
        <sz val="9"/>
        <color theme="0"/>
        <rFont val="游ゴシック"/>
        <family val="3"/>
        <charset val="128"/>
      </rPr>
      <t>月期</t>
    </r>
    <rPh sb="4" eb="5">
      <t>ネン</t>
    </rPh>
    <rPh sb="6" eb="8">
      <t>ガツキ</t>
    </rPh>
    <phoneticPr fontId="1"/>
  </si>
  <si>
    <r>
      <t>2022</t>
    </r>
    <r>
      <rPr>
        <b/>
        <sz val="9"/>
        <color theme="0"/>
        <rFont val="游ゴシック"/>
        <family val="3"/>
        <charset val="128"/>
      </rPr>
      <t>年</t>
    </r>
    <r>
      <rPr>
        <b/>
        <sz val="9"/>
        <color theme="0"/>
        <rFont val="Arial"/>
        <family val="2"/>
      </rPr>
      <t>3</t>
    </r>
    <r>
      <rPr>
        <b/>
        <sz val="9"/>
        <color theme="0"/>
        <rFont val="游ゴシック"/>
        <family val="3"/>
        <charset val="128"/>
      </rPr>
      <t>月期</t>
    </r>
    <rPh sb="4" eb="5">
      <t>ネン</t>
    </rPh>
    <rPh sb="6" eb="8">
      <t>ガツキ</t>
    </rPh>
    <phoneticPr fontId="1"/>
  </si>
  <si>
    <r>
      <t>2023</t>
    </r>
    <r>
      <rPr>
        <b/>
        <sz val="9"/>
        <color theme="0"/>
        <rFont val="游ゴシック"/>
        <family val="3"/>
        <charset val="128"/>
      </rPr>
      <t>年</t>
    </r>
    <r>
      <rPr>
        <b/>
        <sz val="9"/>
        <color theme="0"/>
        <rFont val="Arial"/>
        <family val="2"/>
      </rPr>
      <t>3</t>
    </r>
    <r>
      <rPr>
        <b/>
        <sz val="9"/>
        <color theme="0"/>
        <rFont val="游ゴシック"/>
        <family val="3"/>
        <charset val="128"/>
      </rPr>
      <t>月期</t>
    </r>
    <rPh sb="4" eb="5">
      <t>ネン</t>
    </rPh>
    <rPh sb="6" eb="8">
      <t>ガツキ</t>
    </rPh>
    <phoneticPr fontId="1"/>
  </si>
  <si>
    <t>グローバル（％）</t>
    <phoneticPr fontId="1"/>
  </si>
  <si>
    <t>従業員全体</t>
    <rPh sb="3" eb="5">
      <t>ゼンタイ</t>
    </rPh>
    <phoneticPr fontId="1"/>
  </si>
  <si>
    <t>管理職</t>
    <phoneticPr fontId="1"/>
  </si>
  <si>
    <t>係長職</t>
    <rPh sb="0" eb="2">
      <t>カカリチョウ</t>
    </rPh>
    <rPh sb="2" eb="3">
      <t>ショク</t>
    </rPh>
    <phoneticPr fontId="1"/>
  </si>
  <si>
    <t>役員層</t>
    <rPh sb="0" eb="3">
      <t>ヤクインソウ</t>
    </rPh>
    <phoneticPr fontId="1"/>
  </si>
  <si>
    <t>売上創出部門の管理職</t>
    <rPh sb="0" eb="2">
      <t>ウリアゲ</t>
    </rPh>
    <rPh sb="2" eb="4">
      <t>ソウシュツ</t>
    </rPh>
    <rPh sb="4" eb="6">
      <t>ブモン</t>
    </rPh>
    <rPh sb="7" eb="10">
      <t>カンリショク</t>
    </rPh>
    <phoneticPr fontId="1"/>
  </si>
  <si>
    <t>STEM関連部門</t>
    <rPh sb="4" eb="6">
      <t>カンレン</t>
    </rPh>
    <rPh sb="6" eb="8">
      <t>ブモン</t>
    </rPh>
    <phoneticPr fontId="1"/>
  </si>
  <si>
    <t>オリンパス（％）3</t>
    <phoneticPr fontId="1"/>
  </si>
  <si>
    <t>障がい者*4</t>
  </si>
  <si>
    <t>オリンパス特例グループ8社　</t>
  </si>
  <si>
    <t>雇用率（%）</t>
  </si>
  <si>
    <t>雇用数（名）</t>
  </si>
  <si>
    <t>*4 特例8社（オリンパス、オリンパスメディカルシステムズ、オリンパスマーケティング、長野オリンパス、会津オリンパス、青森オリンパス、白河オリンパス、オリンパスサポートメイト）　　</t>
  </si>
  <si>
    <t>高齢者再雇用数*5</t>
  </si>
  <si>
    <t>*5 定年後雇用者数</t>
  </si>
  <si>
    <t xml:space="preserve">労働組合*6 </t>
  </si>
  <si>
    <t>オリンパス　　　　　</t>
    <phoneticPr fontId="1"/>
  </si>
  <si>
    <t>組合員数（名）</t>
    <rPh sb="0" eb="3">
      <t>クミアイイン</t>
    </rPh>
    <rPh sb="3" eb="4">
      <t>スウ</t>
    </rPh>
    <phoneticPr fontId="1"/>
  </si>
  <si>
    <t>加入率（%）</t>
    <rPh sb="0" eb="3">
      <t>カニュウリツ</t>
    </rPh>
    <phoneticPr fontId="1"/>
  </si>
  <si>
    <t>*6  労働組合には管理職を除く全従業員（正社員）が加⼊しています。</t>
  </si>
  <si>
    <t>月平均時間外労働時間*7</t>
  </si>
  <si>
    <t>オリンパス（時間）</t>
    <phoneticPr fontId="1"/>
  </si>
  <si>
    <t>*7  2023年3月期までは年間平均時間外労働時間から算出しているため、計算方法が異なります。</t>
  </si>
  <si>
    <t>年次有給休暇平均取得日数［年度］*8</t>
  </si>
  <si>
    <t>取得日数（日）</t>
    <rPh sb="0" eb="4">
      <t>シュトクニッスウ</t>
    </rPh>
    <rPh sb="5" eb="6">
      <t>ニチ</t>
    </rPh>
    <phoneticPr fontId="1"/>
  </si>
  <si>
    <t>取得率（％）</t>
    <rPh sb="0" eb="3">
      <t>シュトクリツ</t>
    </rPh>
    <phoneticPr fontId="1"/>
  </si>
  <si>
    <t>育児休業等取得率*9</t>
  </si>
  <si>
    <t>オリンパス（％）</t>
    <phoneticPr fontId="1"/>
  </si>
  <si>
    <t>男性</t>
    <rPh sb="0" eb="2">
      <t>ダンセイ</t>
    </rPh>
    <phoneticPr fontId="1"/>
  </si>
  <si>
    <r>
      <rPr>
        <b/>
        <sz val="9"/>
        <color rgb="FFFFFFFF"/>
        <rFont val="游ゴシック"/>
        <family val="3"/>
        <charset val="128"/>
      </rPr>
      <t>在宅勤務制度利用者</t>
    </r>
    <r>
      <rPr>
        <b/>
        <sz val="9"/>
        <color rgb="FFFFFFFF"/>
        <rFont val="Arial"/>
        <family val="2"/>
      </rPr>
      <t>*10</t>
    </r>
  </si>
  <si>
    <t>オリンパス</t>
  </si>
  <si>
    <t>　利用者数</t>
    <rPh sb="1" eb="3">
      <t>リヨウ</t>
    </rPh>
    <rPh sb="3" eb="4">
      <t>シャ</t>
    </rPh>
    <rPh sb="4" eb="5">
      <t>スウ</t>
    </rPh>
    <phoneticPr fontId="1"/>
  </si>
  <si>
    <t>採用</t>
    <phoneticPr fontId="1"/>
  </si>
  <si>
    <t>オリンパス　　　</t>
    <phoneticPr fontId="1"/>
  </si>
  <si>
    <t>採用数（名）　　　　　　　　　計</t>
    <rPh sb="15" eb="16">
      <t>ケイ</t>
    </rPh>
    <phoneticPr fontId="1"/>
  </si>
  <si>
    <t>新卒：男性</t>
    <rPh sb="0" eb="2">
      <t>シンソツ</t>
    </rPh>
    <rPh sb="3" eb="5">
      <t>ダンセイ</t>
    </rPh>
    <phoneticPr fontId="1"/>
  </si>
  <si>
    <t>新卒：女性</t>
    <rPh sb="0" eb="2">
      <t>シンソツ</t>
    </rPh>
    <rPh sb="3" eb="5">
      <t>ジョセイ</t>
    </rPh>
    <phoneticPr fontId="1"/>
  </si>
  <si>
    <t>キャリア採用：男性</t>
    <rPh sb="4" eb="6">
      <t>サイヨウ</t>
    </rPh>
    <rPh sb="7" eb="9">
      <t>ダンセイ</t>
    </rPh>
    <phoneticPr fontId="1"/>
  </si>
  <si>
    <t>キャリア採用：女性</t>
    <rPh sb="4" eb="6">
      <t>サイヨウ</t>
    </rPh>
    <rPh sb="7" eb="9">
      <t>ジョセイ</t>
    </rPh>
    <phoneticPr fontId="1"/>
  </si>
  <si>
    <t>採用した労働者に占める女性比率（%）</t>
    <phoneticPr fontId="1"/>
  </si>
  <si>
    <t>採用数（名）</t>
  </si>
  <si>
    <t>採用社員定着率*11</t>
  </si>
  <si>
    <t>2024年3月期</t>
  </si>
  <si>
    <t>オリンパス（%）</t>
    <phoneticPr fontId="1"/>
  </si>
  <si>
    <t>新卒入社者の定着率*12</t>
  </si>
  <si>
    <t>離職者数</t>
    <phoneticPr fontId="1"/>
  </si>
  <si>
    <t>自主離職総数</t>
    <phoneticPr fontId="1"/>
  </si>
  <si>
    <t xml:space="preserve">男性 </t>
    <phoneticPr fontId="1"/>
  </si>
  <si>
    <t>女性</t>
    <phoneticPr fontId="1"/>
  </si>
  <si>
    <t xml:space="preserve">女性 </t>
    <phoneticPr fontId="1"/>
  </si>
  <si>
    <t>平均勤続年数</t>
    <phoneticPr fontId="1"/>
  </si>
  <si>
    <t>オリンパス（年）</t>
    <phoneticPr fontId="1"/>
  </si>
  <si>
    <t>人的資本の投下資本利益率（ROI）*13</t>
  </si>
  <si>
    <r>
      <t>2020</t>
    </r>
    <r>
      <rPr>
        <b/>
        <sz val="9"/>
        <color rgb="FFFFFFFF"/>
        <rFont val="游ゴシック"/>
        <family val="3"/>
        <charset val="128"/>
      </rPr>
      <t>年</t>
    </r>
    <r>
      <rPr>
        <b/>
        <sz val="9"/>
        <color rgb="FFFFFFFF"/>
        <rFont val="Arial"/>
        <family val="2"/>
      </rPr>
      <t>3</t>
    </r>
    <r>
      <rPr>
        <b/>
        <sz val="9"/>
        <color rgb="FFFFFFFF"/>
        <rFont val="游ゴシック"/>
        <family val="3"/>
        <charset val="128"/>
      </rPr>
      <t>月期</t>
    </r>
  </si>
  <si>
    <r>
      <t>2021</t>
    </r>
    <r>
      <rPr>
        <b/>
        <sz val="9"/>
        <color rgb="FFFFFFFF"/>
        <rFont val="游ゴシック"/>
        <family val="3"/>
        <charset val="128"/>
      </rPr>
      <t>年</t>
    </r>
    <r>
      <rPr>
        <b/>
        <sz val="9"/>
        <color rgb="FFFFFFFF"/>
        <rFont val="Arial"/>
        <family val="2"/>
      </rPr>
      <t>3</t>
    </r>
    <r>
      <rPr>
        <b/>
        <sz val="9"/>
        <color rgb="FFFFFFFF"/>
        <rFont val="游ゴシック"/>
        <family val="3"/>
        <charset val="128"/>
      </rPr>
      <t>月期</t>
    </r>
  </si>
  <si>
    <r>
      <t>2022</t>
    </r>
    <r>
      <rPr>
        <b/>
        <sz val="9"/>
        <color rgb="FFFFFFFF"/>
        <rFont val="游ゴシック"/>
        <family val="3"/>
        <charset val="128"/>
      </rPr>
      <t>年</t>
    </r>
    <r>
      <rPr>
        <b/>
        <sz val="9"/>
        <color rgb="FFFFFFFF"/>
        <rFont val="Arial"/>
        <family val="2"/>
      </rPr>
      <t>3</t>
    </r>
    <r>
      <rPr>
        <b/>
        <sz val="9"/>
        <color rgb="FFFFFFFF"/>
        <rFont val="游ゴシック"/>
        <family val="3"/>
        <charset val="128"/>
      </rPr>
      <t>月期</t>
    </r>
  </si>
  <si>
    <r>
      <t>2023</t>
    </r>
    <r>
      <rPr>
        <b/>
        <sz val="9"/>
        <color rgb="FFFFFFFF"/>
        <rFont val="游ゴシック"/>
        <family val="3"/>
        <charset val="128"/>
      </rPr>
      <t>年</t>
    </r>
    <r>
      <rPr>
        <b/>
        <sz val="9"/>
        <color rgb="FFFFFFFF"/>
        <rFont val="Arial"/>
        <family val="2"/>
      </rPr>
      <t>3</t>
    </r>
    <r>
      <rPr>
        <b/>
        <sz val="9"/>
        <color rgb="FFFFFFFF"/>
        <rFont val="游ゴシック"/>
        <family val="3"/>
        <charset val="128"/>
      </rPr>
      <t>月期</t>
    </r>
  </si>
  <si>
    <r>
      <t>従業員関連費用(c)</t>
    </r>
    <r>
      <rPr>
        <vertAlign val="superscript"/>
        <sz val="9"/>
        <color theme="1"/>
        <rFont val="Yu Gothic UI"/>
        <family val="3"/>
        <charset val="128"/>
      </rPr>
      <t xml:space="preserve">※11 </t>
    </r>
    <r>
      <rPr>
        <sz val="9"/>
        <color theme="1"/>
        <rFont val="Yu Gothic UI"/>
        <family val="3"/>
        <charset val="128"/>
      </rPr>
      <t>（百万円）</t>
    </r>
    <phoneticPr fontId="1"/>
  </si>
  <si>
    <t>能力開発研修</t>
    <rPh sb="0" eb="4">
      <t>ノウリョクカイハツ</t>
    </rPh>
    <rPh sb="4" eb="6">
      <t>ケンシュウ</t>
    </rPh>
    <phoneticPr fontId="1"/>
  </si>
  <si>
    <t>一人あたり研修時間 （時間）</t>
    <rPh sb="0" eb="2">
      <t>ヒトリ</t>
    </rPh>
    <rPh sb="5" eb="7">
      <t>ケンシュウ</t>
    </rPh>
    <rPh sb="7" eb="9">
      <t>ジカン</t>
    </rPh>
    <rPh sb="11" eb="13">
      <t>ジカン</t>
    </rPh>
    <phoneticPr fontId="1"/>
  </si>
  <si>
    <t>一人あたり研修費用（円）</t>
    <rPh sb="0" eb="2">
      <t>ヒトリ</t>
    </rPh>
    <rPh sb="5" eb="7">
      <t>ケンシュウ</t>
    </rPh>
    <rPh sb="7" eb="9">
      <t>ヒヨウ</t>
    </rPh>
    <rPh sb="10" eb="11">
      <t>エン</t>
    </rPh>
    <phoneticPr fontId="1"/>
  </si>
  <si>
    <t>採用における競争倍率（倍）</t>
    <rPh sb="11" eb="12">
      <t>バイ</t>
    </rPh>
    <phoneticPr fontId="1"/>
  </si>
  <si>
    <r>
      <rPr>
        <sz val="9"/>
        <color theme="1"/>
        <rFont val="Yu Gothic UI"/>
        <family val="3"/>
        <charset val="128"/>
      </rPr>
      <t>日本地域グループ会社（名）*2</t>
    </r>
    <rPh sb="0" eb="4">
      <t>ニホンチイキ</t>
    </rPh>
    <rPh sb="8" eb="10">
      <t>カイシャ</t>
    </rPh>
    <phoneticPr fontId="1"/>
  </si>
  <si>
    <r>
      <rPr>
        <sz val="9"/>
        <color theme="1"/>
        <rFont val="Yu Gothic UI"/>
        <family val="3"/>
        <charset val="128"/>
      </rPr>
      <t>日本地域グループ会社（名）</t>
    </r>
    <rPh sb="0" eb="4">
      <t>ニホンチイキ</t>
    </rPh>
    <phoneticPr fontId="1"/>
  </si>
  <si>
    <t>日本地域グループ会社（％）</t>
    <rPh sb="0" eb="4">
      <t>ニホンチイキ</t>
    </rPh>
    <phoneticPr fontId="1"/>
  </si>
  <si>
    <t>*3 2024年3月期はオリンパスおよびオリンパスメディカルシステムズに所属する従業員。</t>
    <rPh sb="36" eb="38">
      <t>ショゾク</t>
    </rPh>
    <rPh sb="40" eb="43">
      <t>ジュウギョウイン</t>
    </rPh>
    <phoneticPr fontId="1"/>
  </si>
  <si>
    <r>
      <rPr>
        <sz val="9"/>
        <color theme="1"/>
        <rFont val="Yu Gothic UI"/>
        <family val="3"/>
        <charset val="128"/>
      </rPr>
      <t>ー</t>
    </r>
  </si>
  <si>
    <r>
      <rPr>
        <sz val="9"/>
        <color theme="1"/>
        <rFont val="Yu Gothic UI"/>
        <family val="3"/>
        <charset val="128"/>
      </rPr>
      <t>日本地域グループ会社（名）</t>
    </r>
    <rPh sb="0" eb="4">
      <t>ニホンチイキ</t>
    </rPh>
    <rPh sb="8" eb="10">
      <t>カイシャ</t>
    </rPh>
    <phoneticPr fontId="1"/>
  </si>
  <si>
    <r>
      <t>日本地域</t>
    </r>
    <r>
      <rPr>
        <sz val="9"/>
        <color theme="1"/>
        <rFont val="Yu Gothic UI"/>
        <family val="3"/>
      </rPr>
      <t>グループ会社（時間）</t>
    </r>
    <rPh sb="0" eb="4">
      <t>ニホンチイキ</t>
    </rPh>
    <rPh sb="8" eb="10">
      <t>カイシャ</t>
    </rPh>
    <phoneticPr fontId="1"/>
  </si>
  <si>
    <r>
      <rPr>
        <sz val="9"/>
        <color theme="1"/>
        <rFont val="Yu Gothic UI"/>
        <family val="3"/>
        <charset val="128"/>
      </rPr>
      <t>日本地域グループ会社</t>
    </r>
    <rPh sb="0" eb="4">
      <t>ニホンチイキ</t>
    </rPh>
    <rPh sb="8" eb="10">
      <t>カイシャ</t>
    </rPh>
    <phoneticPr fontId="1"/>
  </si>
  <si>
    <t>*8 2024年3月期はオリンパスおよびオリンパスメディカルシステムズに所属する従業員。</t>
    <phoneticPr fontId="1"/>
  </si>
  <si>
    <r>
      <t>日本地域</t>
    </r>
    <r>
      <rPr>
        <sz val="9"/>
        <color theme="1"/>
        <rFont val="Yu Gothic UI"/>
        <family val="3"/>
      </rPr>
      <t>グループ会社（％）</t>
    </r>
    <rPh sb="0" eb="4">
      <t>ニホンチイキ</t>
    </rPh>
    <phoneticPr fontId="1"/>
  </si>
  <si>
    <r>
      <t>*9 2024年3月期はオリンパス</t>
    </r>
    <r>
      <rPr>
        <sz val="8"/>
        <color theme="1"/>
        <rFont val="Yu Gothic UI"/>
        <family val="3"/>
        <charset val="128"/>
      </rPr>
      <t>および</t>
    </r>
    <r>
      <rPr>
        <sz val="8"/>
        <color theme="1"/>
        <rFont val="Yu Gothic UI"/>
        <family val="3"/>
      </rPr>
      <t>オリンパスメディカルシステムズに所属する従業員。</t>
    </r>
    <phoneticPr fontId="1"/>
  </si>
  <si>
    <r>
      <t>日本地域</t>
    </r>
    <r>
      <rPr>
        <sz val="9"/>
        <color theme="1"/>
        <rFont val="Yu Gothic UI"/>
        <family val="3"/>
      </rPr>
      <t>グループ会社</t>
    </r>
    <rPh sb="0" eb="4">
      <t>ニホンチイキ</t>
    </rPh>
    <phoneticPr fontId="1"/>
  </si>
  <si>
    <r>
      <t>*10 2024年3月期はオリンパス</t>
    </r>
    <r>
      <rPr>
        <sz val="8"/>
        <color theme="1"/>
        <rFont val="Yu Gothic UI"/>
        <family val="3"/>
        <charset val="128"/>
      </rPr>
      <t>および</t>
    </r>
    <r>
      <rPr>
        <sz val="8"/>
        <color theme="1"/>
        <rFont val="Yu Gothic UI"/>
        <family val="3"/>
      </rPr>
      <t>オリンパスメディカルシステムズに所属する従業員。2023年3月期以前は各年度の定義によります。</t>
    </r>
    <phoneticPr fontId="1"/>
  </si>
  <si>
    <r>
      <rPr>
        <sz val="9"/>
        <color theme="1"/>
        <rFont val="Yu Gothic UI"/>
        <family val="3"/>
        <charset val="128"/>
      </rPr>
      <t>日本地域グループ会社　</t>
    </r>
    <rPh sb="0" eb="4">
      <t>ニホンチイキ</t>
    </rPh>
    <rPh sb="8" eb="10">
      <t>カイシャ</t>
    </rPh>
    <phoneticPr fontId="1"/>
  </si>
  <si>
    <t>ー</t>
    <phoneticPr fontId="1"/>
  </si>
  <si>
    <r>
      <rPr>
        <sz val="8"/>
        <color theme="1"/>
        <rFont val="Yu Gothic UI"/>
        <family val="3"/>
        <charset val="128"/>
      </rPr>
      <t>*13 給与・賞与・諸手当</t>
    </r>
  </si>
  <si>
    <r>
      <rPr>
        <sz val="9"/>
        <color theme="1"/>
        <rFont val="Yu Gothic UI"/>
        <family val="3"/>
        <charset val="128"/>
      </rPr>
      <t>日本地域グループ会社（年）</t>
    </r>
    <rPh sb="0" eb="4">
      <t>ニホンチイキ</t>
    </rPh>
    <rPh sb="8" eb="10">
      <t>ガイシャ</t>
    </rPh>
    <phoneticPr fontId="1"/>
  </si>
  <si>
    <r>
      <rPr>
        <sz val="9"/>
        <color theme="1"/>
        <rFont val="Yu Gothic UI"/>
        <family val="3"/>
        <charset val="128"/>
      </rPr>
      <t>日本地域グループ会社（名）</t>
    </r>
    <rPh sb="0" eb="4">
      <t>ニホンチイキ</t>
    </rPh>
    <rPh sb="8" eb="10">
      <t>ガイシャ</t>
    </rPh>
    <phoneticPr fontId="1"/>
  </si>
  <si>
    <r>
      <t>日本地域</t>
    </r>
    <r>
      <rPr>
        <sz val="9"/>
        <color theme="1"/>
        <rFont val="Yu Gothic UI"/>
        <family val="3"/>
      </rPr>
      <t>グループ会社（%）</t>
    </r>
    <rPh sb="0" eb="4">
      <t>ニホンチイキ</t>
    </rPh>
    <rPh sb="8" eb="10">
      <t>カイシャ</t>
    </rPh>
    <phoneticPr fontId="1"/>
  </si>
  <si>
    <r>
      <rPr>
        <sz val="8"/>
        <color theme="1"/>
        <rFont val="Yu Gothic UI"/>
        <family val="3"/>
        <charset val="128"/>
      </rPr>
      <t>*12  2023年3月期のデータは、2020年4月入社の新卒社員数のうち、2023年3月末時点での在籍者数の割合</t>
    </r>
  </si>
  <si>
    <r>
      <rPr>
        <sz val="8"/>
        <color theme="1"/>
        <rFont val="Yu Gothic UI"/>
        <family val="3"/>
        <charset val="128"/>
      </rPr>
      <t>*11  2024年3月期のデータは、2021年4月～2024年3月入社者（新卒、中途含む）のうち、2024年3月末時点で在籍している従業員（正社員・無期雇用の非正規社員）の割合</t>
    </r>
  </si>
  <si>
    <t>労働安全衛生</t>
    <rPh sb="0" eb="2">
      <t>ロウドウ</t>
    </rPh>
    <rPh sb="2" eb="4">
      <t>アンゼン</t>
    </rPh>
    <rPh sb="4" eb="6">
      <t>エイセイ</t>
    </rPh>
    <phoneticPr fontId="1"/>
  </si>
  <si>
    <t>⽶州：地域統括会社Olympus Corporation of the Americasと主要関係会社</t>
  </si>
  <si>
    <t>欧州：地域統括会社Olympus Europa SE &amp; Co. KGと主要関係会社（販売⼦会社を除く）</t>
  </si>
  <si>
    <t>アジア・オセアニア：2022年3⽉期までは主要製造拠点、2023年3⽉期以降は主要製造拠点および中国販売⼦会社を含む</t>
  </si>
  <si>
    <t xml:space="preserve">※2022年3月期までのデータには、2023 年４月３日付けで譲渡した科学事業分の数値が含まれています
</t>
    <rPh sb="35" eb="37">
      <t>カガク</t>
    </rPh>
    <phoneticPr fontId="1"/>
  </si>
  <si>
    <r>
      <t>2023</t>
    </r>
    <r>
      <rPr>
        <b/>
        <sz val="9"/>
        <color rgb="FFFFFFFF"/>
        <rFont val="Yu Gothic UI"/>
        <family val="3"/>
        <charset val="128"/>
      </rPr>
      <t>年</t>
    </r>
    <r>
      <rPr>
        <b/>
        <sz val="9"/>
        <color rgb="FFFFFFFF"/>
        <rFont val="Arial"/>
        <family val="2"/>
      </rPr>
      <t>3</t>
    </r>
    <r>
      <rPr>
        <b/>
        <sz val="9"/>
        <color rgb="FFFFFFFF"/>
        <rFont val="Yu Gothic UI"/>
        <family val="3"/>
        <charset val="128"/>
      </rPr>
      <t>月期</t>
    </r>
    <phoneticPr fontId="1"/>
  </si>
  <si>
    <r>
      <t>2024</t>
    </r>
    <r>
      <rPr>
        <b/>
        <sz val="9"/>
        <color rgb="FFFFFFFF"/>
        <rFont val="Yu Gothic UI"/>
        <family val="3"/>
        <charset val="128"/>
      </rPr>
      <t>年</t>
    </r>
    <r>
      <rPr>
        <b/>
        <sz val="9"/>
        <color rgb="FFFFFFFF"/>
        <rFont val="Arial"/>
        <family val="2"/>
      </rPr>
      <t>3</t>
    </r>
    <r>
      <rPr>
        <b/>
        <sz val="9"/>
        <color rgb="FFFFFFFF"/>
        <rFont val="Yu Gothic UI"/>
        <family val="3"/>
        <charset val="128"/>
      </rPr>
      <t>月期</t>
    </r>
  </si>
  <si>
    <t>26★</t>
  </si>
  <si>
    <t>3★</t>
  </si>
  <si>
    <t>8★</t>
  </si>
  <si>
    <t>14★</t>
  </si>
  <si>
    <t>1★</t>
  </si>
  <si>
    <t>★ : 第三者検証における保証対象指標　</t>
    <phoneticPr fontId="1"/>
  </si>
  <si>
    <r>
      <t>2023</t>
    </r>
    <r>
      <rPr>
        <b/>
        <sz val="9"/>
        <color theme="0"/>
        <rFont val="Yu Gothic UI"/>
        <family val="3"/>
        <charset val="128"/>
      </rPr>
      <t>年</t>
    </r>
    <r>
      <rPr>
        <b/>
        <sz val="9"/>
        <color theme="0"/>
        <rFont val="Arial"/>
        <family val="2"/>
      </rPr>
      <t>3</t>
    </r>
    <r>
      <rPr>
        <b/>
        <sz val="9"/>
        <color theme="0"/>
        <rFont val="Yu Gothic UI"/>
        <family val="3"/>
        <charset val="128"/>
      </rPr>
      <t>月期</t>
    </r>
  </si>
  <si>
    <t>0.60★</t>
  </si>
  <si>
    <t>0.15★</t>
  </si>
  <si>
    <t>0.86★</t>
  </si>
  <si>
    <t>2.04★</t>
  </si>
  <si>
    <t>0.13★</t>
  </si>
  <si>
    <t>0 (0)★</t>
  </si>
  <si>
    <t>集計範囲は下記の通りです。</t>
    <rPh sb="8" eb="9">
      <t>トオ</t>
    </rPh>
    <phoneticPr fontId="1"/>
  </si>
  <si>
    <r>
      <t xml:space="preserve">*2  </t>
    </r>
    <r>
      <rPr>
        <sz val="8"/>
        <color theme="1"/>
        <rFont val="Yu Gothic UI"/>
        <family val="3"/>
        <charset val="128"/>
      </rPr>
      <t>日本地域の連結子会社（2024年3月期はオリンパスメディカルシステムズ、オリンパスマーケティング、長野オリンパス、会津オリンパス、青森オリンパス、白河オリンパス、ティーメディクス、オリンパステルモバイオマテリアル、オリンパスサポートメイトの9社 : 他年度の社数および社名は各年度のレポートを参照ください）　
 オリンパステルモバイオマテリアル株式会社を含む整形外科事業は2024年7月12日をもってポラリス・キャピタル・グループへ譲渡されました</t>
    </r>
    <rPh sb="4" eb="8">
      <t>ニホンチイキ</t>
    </rPh>
    <phoneticPr fontId="1"/>
  </si>
  <si>
    <r>
      <rPr>
        <sz val="10"/>
        <color theme="1"/>
        <rFont val="Arial"/>
        <family val="2"/>
      </rPr>
      <t>2024</t>
    </r>
    <r>
      <rPr>
        <sz val="10"/>
        <color theme="1"/>
        <rFont val="Yu Gothic UI"/>
        <family val="3"/>
        <charset val="128"/>
      </rPr>
      <t>年9月</t>
    </r>
    <r>
      <rPr>
        <sz val="10"/>
        <color theme="1"/>
        <rFont val="Arial"/>
        <family val="2"/>
      </rPr>
      <t>27</t>
    </r>
    <r>
      <rPr>
        <sz val="10"/>
        <color theme="1"/>
        <rFont val="Yu Gothic UI"/>
        <family val="3"/>
        <charset val="128"/>
      </rPr>
      <t>日更新</t>
    </r>
    <phoneticPr fontId="1"/>
  </si>
  <si>
    <t>⽇本：オリンパス株式会社および⽇本の全ての連結グループ会社</t>
    <phoneticPr fontId="1"/>
  </si>
  <si>
    <r>
      <t>労働災害死亡者数（名）</t>
    </r>
    <r>
      <rPr>
        <sz val="8"/>
        <color rgb="FF08107B"/>
        <rFont val="Yu Gothic UI"/>
        <family val="3"/>
        <charset val="128"/>
      </rPr>
      <t>※14</t>
    </r>
    <phoneticPr fontId="1"/>
  </si>
  <si>
    <t>※14 表中の左側の数値は直接雇用従業員の死亡者数、括弧内の数字はコントラクター（派遣従業員）の死亡者数を示す</t>
    <rPh sb="4" eb="5">
      <t>ヒョウ</t>
    </rPh>
    <rPh sb="5" eb="6">
      <t>チュウ</t>
    </rPh>
    <rPh sb="7" eb="9">
      <t>ヒダリガワ</t>
    </rPh>
    <rPh sb="10" eb="11">
      <t>スウ</t>
    </rPh>
    <rPh sb="11" eb="12">
      <t>アタイ</t>
    </rPh>
    <rPh sb="13" eb="15">
      <t>チョクセツ</t>
    </rPh>
    <rPh sb="15" eb="17">
      <t>コヨウ</t>
    </rPh>
    <rPh sb="17" eb="20">
      <t>ジュウギョウイン</t>
    </rPh>
    <rPh sb="21" eb="23">
      <t>シボウ</t>
    </rPh>
    <rPh sb="23" eb="24">
      <t>シャ</t>
    </rPh>
    <rPh sb="24" eb="25">
      <t>スウ</t>
    </rPh>
    <rPh sb="26" eb="28">
      <t>カッコ</t>
    </rPh>
    <rPh sb="28" eb="29">
      <t>ナイ</t>
    </rPh>
    <rPh sb="30" eb="32">
      <t>スウジ</t>
    </rPh>
    <rPh sb="41" eb="43">
      <t>ハケン</t>
    </rPh>
    <rPh sb="43" eb="46">
      <t>ジュウギョウイン</t>
    </rPh>
    <rPh sb="48" eb="50">
      <t>シボウ</t>
    </rPh>
    <rPh sb="50" eb="51">
      <t>シャ</t>
    </rPh>
    <rPh sb="51" eb="52">
      <t>スウ</t>
    </rPh>
    <rPh sb="53" eb="54">
      <t>シメ</t>
    </rPh>
    <phoneticPr fontId="1"/>
  </si>
  <si>
    <r>
      <rPr>
        <b/>
        <sz val="10"/>
        <color rgb="FF08107B"/>
        <rFont val="Yu Gothic UI"/>
        <family val="3"/>
        <charset val="128"/>
      </rPr>
      <t>休業災害件数（件）</t>
    </r>
    <r>
      <rPr>
        <sz val="8"/>
        <color rgb="FF08107B"/>
        <rFont val="Yu Gothic"/>
        <family val="3"/>
        <charset val="128"/>
      </rPr>
      <t>※15</t>
    </r>
    <phoneticPr fontId="1"/>
  </si>
  <si>
    <t>※15 直接雇用従業員が対象</t>
    <rPh sb="4" eb="8">
      <t>チョクセ</t>
    </rPh>
    <rPh sb="8" eb="11">
      <t>ジュウギョウイン</t>
    </rPh>
    <rPh sb="12" eb="14">
      <t>タイショウ</t>
    </rPh>
    <phoneticPr fontId="1"/>
  </si>
  <si>
    <r>
      <rPr>
        <b/>
        <sz val="10"/>
        <color rgb="FF08107B"/>
        <rFont val="Yu Gothic UI"/>
        <family val="3"/>
        <charset val="128"/>
      </rPr>
      <t>直接雇用従業員の休業災害（</t>
    </r>
    <r>
      <rPr>
        <b/>
        <sz val="10"/>
        <color rgb="FF08107B"/>
        <rFont val="Arial"/>
        <family val="2"/>
      </rPr>
      <t>1</t>
    </r>
    <r>
      <rPr>
        <b/>
        <sz val="10"/>
        <color rgb="FF08107B"/>
        <rFont val="Yu Gothic UI"/>
        <family val="3"/>
        <charset val="128"/>
      </rPr>
      <t>日以上）度数率</t>
    </r>
    <r>
      <rPr>
        <vertAlign val="superscript"/>
        <sz val="10"/>
        <color rgb="FF08107B"/>
        <rFont val="ＭＳ Ｐゴシック"/>
        <family val="3"/>
        <charset val="128"/>
      </rPr>
      <t>※1</t>
    </r>
    <r>
      <rPr>
        <vertAlign val="superscript"/>
        <sz val="10"/>
        <color rgb="FF08107B"/>
        <rFont val="Arial"/>
        <family val="3"/>
      </rPr>
      <t>6</t>
    </r>
    <r>
      <rPr>
        <b/>
        <sz val="10"/>
        <color rgb="FF08107B"/>
        <rFont val="Yu Gothic UI"/>
        <family val="3"/>
        <charset val="128"/>
      </rPr>
      <t>［</t>
    </r>
    <r>
      <rPr>
        <b/>
        <sz val="10"/>
        <color rgb="FF08107B"/>
        <rFont val="Arial"/>
        <family val="2"/>
      </rPr>
      <t>LTIFR</t>
    </r>
    <r>
      <rPr>
        <b/>
        <sz val="10"/>
        <color rgb="FF08107B"/>
        <rFont val="Yu Gothic UI"/>
        <family val="3"/>
        <charset val="128"/>
      </rPr>
      <t>］</t>
    </r>
    <rPh sb="0" eb="4">
      <t>チョクセツコヨウ</t>
    </rPh>
    <rPh sb="4" eb="7">
      <t>ジュウギョウイン</t>
    </rPh>
    <phoneticPr fontId="1"/>
  </si>
  <si>
    <t>★ : 第三者検証における保証対象指標　
※16 休業災害度数率：100万労働時間あたりの休業災害件数を示す</t>
    <rPh sb="36" eb="37">
      <t>マン</t>
    </rPh>
    <rPh sb="37" eb="39">
      <t>ロウドウ</t>
    </rPh>
    <rPh sb="39" eb="41">
      <t>ジカン</t>
    </rPh>
    <rPh sb="45" eb="47">
      <t>キュウギョウ</t>
    </rPh>
    <rPh sb="47" eb="49">
      <t>サイガイ</t>
    </rPh>
    <rPh sb="49" eb="51">
      <t>ケンスウ</t>
    </rPh>
    <rPh sb="52" eb="53">
      <t>シメ</t>
    </rPh>
    <phoneticPr fontId="1"/>
  </si>
  <si>
    <r>
      <rPr>
        <b/>
        <sz val="10"/>
        <color rgb="FF08107B"/>
        <rFont val="Yu Gothic UI"/>
        <family val="3"/>
        <charset val="128"/>
      </rPr>
      <t>コントラクターの休業災害（</t>
    </r>
    <r>
      <rPr>
        <b/>
        <sz val="10"/>
        <color rgb="FF08107B"/>
        <rFont val="Arial"/>
        <family val="2"/>
      </rPr>
      <t>1</t>
    </r>
    <r>
      <rPr>
        <b/>
        <sz val="10"/>
        <color rgb="FF08107B"/>
        <rFont val="Yu Gothic UI"/>
        <family val="3"/>
        <charset val="128"/>
      </rPr>
      <t>日以上）度数率</t>
    </r>
    <r>
      <rPr>
        <vertAlign val="superscript"/>
        <sz val="10"/>
        <color rgb="FF08107B"/>
        <rFont val="ＭＳ Ｐゴシック"/>
        <family val="3"/>
        <charset val="128"/>
      </rPr>
      <t>※17</t>
    </r>
    <r>
      <rPr>
        <b/>
        <sz val="10"/>
        <color rgb="FF08107B"/>
        <rFont val="Yu Gothic UI"/>
        <family val="3"/>
        <charset val="128"/>
      </rPr>
      <t>［</t>
    </r>
    <r>
      <rPr>
        <b/>
        <sz val="10"/>
        <color rgb="FF08107B"/>
        <rFont val="Arial"/>
        <family val="2"/>
      </rPr>
      <t>LTIFR</t>
    </r>
    <r>
      <rPr>
        <b/>
        <sz val="10"/>
        <color rgb="FF08107B"/>
        <rFont val="Yu Gothic UI"/>
        <family val="3"/>
        <charset val="128"/>
      </rPr>
      <t>］</t>
    </r>
    <phoneticPr fontId="1"/>
  </si>
  <si>
    <t>日本</t>
    <rPh sb="0" eb="2">
      <t>ニホン</t>
    </rPh>
    <phoneticPr fontId="1"/>
  </si>
  <si>
    <t>※17 オリンパス株式会社および⽇本の全ての連結グループ会社の派遣従業員が対象
　　 休業災害度数率：100万労働時間あたりの休業災害件数を示す</t>
    <rPh sb="33" eb="36">
      <t>ジュウギョウイン</t>
    </rPh>
    <phoneticPr fontId="1"/>
  </si>
  <si>
    <r>
      <rPr>
        <b/>
        <sz val="10"/>
        <color rgb="FF08107B"/>
        <rFont val="Yu Gothic UI"/>
        <family val="3"/>
        <charset val="128"/>
      </rPr>
      <t>業務上疾病度数率</t>
    </r>
    <r>
      <rPr>
        <vertAlign val="superscript"/>
        <sz val="10"/>
        <color rgb="FF08107B"/>
        <rFont val="ＭＳ Ｐゴシック"/>
        <family val="3"/>
        <charset val="128"/>
      </rPr>
      <t>※</t>
    </r>
    <r>
      <rPr>
        <vertAlign val="superscript"/>
        <sz val="10"/>
        <color rgb="FF08107B"/>
        <rFont val="Arial"/>
        <family val="2"/>
      </rPr>
      <t>18</t>
    </r>
    <r>
      <rPr>
        <b/>
        <sz val="10"/>
        <color rgb="FF08107B"/>
        <rFont val="Yu Gothic UI"/>
        <family val="3"/>
        <charset val="128"/>
      </rPr>
      <t>［</t>
    </r>
    <r>
      <rPr>
        <b/>
        <sz val="10"/>
        <color rgb="FF08107B"/>
        <rFont val="Arial"/>
        <family val="2"/>
      </rPr>
      <t>OIFR</t>
    </r>
    <r>
      <rPr>
        <b/>
        <sz val="10"/>
        <color rgb="FF08107B"/>
        <rFont val="Yu Gothic UI"/>
        <family val="3"/>
        <charset val="128"/>
      </rPr>
      <t>］</t>
    </r>
    <phoneticPr fontId="1"/>
  </si>
  <si>
    <t>※18 直接雇用従業員が対象
         業務上疾病度数率：100万労働時間あたりの休業を伴う業務上疾病件数を示す
         業務上疾病：業務上災害のうち、厚⽣労働省職業病リスト（労働基準法施⾏規則（昭和⼆⼗⼆年厚⽣省令第⼆⼗三号) 別表第⼀の⼆）に該当するもの</t>
    <rPh sb="8" eb="11">
      <t>ジュウギョウイン</t>
    </rPh>
    <rPh sb="24" eb="29">
      <t>ギョウムジョウシッペイ</t>
    </rPh>
    <rPh sb="45" eb="47">
      <t>キュウギョウ</t>
    </rPh>
    <rPh sb="48" eb="49">
      <t>トモナ</t>
    </rPh>
    <rPh sb="50" eb="53">
      <t>ギョウムジョウ</t>
    </rPh>
    <rPh sb="53" eb="55">
      <t>シッペイ</t>
    </rPh>
    <rPh sb="69" eb="72">
      <t>ギョウムジョウ</t>
    </rPh>
    <rPh sb="72" eb="74">
      <t>シッペイ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</si>
</sst>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1">
    <numFmt numFmtId="177" formatCode="#,##0_ "/>
    <numFmt numFmtId="178" formatCode="0.0_ "/>
    <numFmt numFmtId="179" formatCode="0.0_);[Red]\(0.0\)"/>
    <numFmt numFmtId="180" formatCode="#,##0;&quot;▲ &quot;#,##0"/>
    <numFmt numFmtId="181" formatCode="#,##0.0;[Red]\-#,##0.0"/>
    <numFmt numFmtId="182" formatCode="#,##0.0;&quot;▲ &quot;#,##0.0"/>
    <numFmt numFmtId="183" formatCode="0.0"/>
    <numFmt numFmtId="184" formatCode="0.0%"/>
    <numFmt numFmtId="185" formatCode="0.00_ "/>
    <numFmt numFmtId="186" formatCode="#,##0.00;&quot;▲ &quot;#,##0.00"/>
    <numFmt numFmtId="187" formatCode="#,##0.0_ "/>
  </numFmts>
  <fonts count="49">
    <font>
      <sz val="11"/>
      <color theme="1"/>
      <name val="ＭＳ Ｐゴシック"/>
      <family val="2"/>
      <charset val="128"/>
      <scheme val="minor"/>
    </font>
    <font>
      <sz val="6"/>
      <name val="ＭＳ Ｐゴシック"/>
      <family val="2"/>
      <charset val="128"/>
      <scheme val="minor"/>
    </font>
    <font>
      <sz val="9"/>
      <color theme="1"/>
      <name val="Yu Gothic UI"/>
      <family val="3"/>
      <charset val="128"/>
    </font>
    <font>
      <u/>
      <sz val="11"/>
      <color theme="10"/>
      <name val="ＭＳ Ｐゴシック"/>
      <family val="2"/>
      <charset val="128"/>
      <scheme val="minor"/>
    </font>
    <font>
      <sz val="9"/>
      <color theme="1"/>
      <name val="Arial"/>
      <family val="2"/>
    </font>
    <font>
      <b/>
      <sz val="11"/>
      <color theme="1"/>
      <name val="Arial"/>
      <family val="2"/>
    </font>
    <font>
      <sz val="9"/>
      <name val="Arial"/>
      <family val="2"/>
    </font>
    <font>
      <sz val="10"/>
      <color theme="1"/>
      <name val="Arial"/>
      <family val="2"/>
    </font>
    <font>
      <sz val="8"/>
      <color theme="1"/>
      <name val="Arial"/>
      <family val="2"/>
    </font>
    <font>
      <sz val="8"/>
      <color theme="1"/>
      <name val="Yu Gothic UI"/>
      <family val="3"/>
      <charset val="128"/>
    </font>
    <font>
      <sz val="8"/>
      <name val="Yu Gothic UI"/>
      <family val="3"/>
      <charset val="128"/>
    </font>
    <font>
      <sz val="8"/>
      <name val="Arial"/>
      <family val="2"/>
    </font>
    <font>
      <sz val="16"/>
      <color theme="1"/>
      <name val="Arial"/>
      <family val="2"/>
    </font>
    <font>
      <b/>
      <sz val="16"/>
      <color theme="1"/>
      <name val="Arial"/>
      <family val="2"/>
    </font>
    <font>
      <b/>
      <sz val="11"/>
      <color theme="0"/>
      <name val="Yu Gothic UI"/>
      <family val="3"/>
      <charset val="128"/>
    </font>
    <font>
      <b/>
      <sz val="9"/>
      <color theme="0"/>
      <name val="Arial"/>
      <family val="2"/>
    </font>
    <font>
      <b/>
      <sz val="10"/>
      <color rgb="FF08107B"/>
      <name val="Arial"/>
      <family val="2"/>
    </font>
    <font>
      <b/>
      <sz val="10"/>
      <color rgb="FF08107B"/>
      <name val="Yu Gothic UI"/>
      <family val="3"/>
      <charset val="128"/>
    </font>
    <font>
      <vertAlign val="superscript"/>
      <sz val="10"/>
      <color rgb="FF08107B"/>
      <name val="ＭＳ Ｐゴシック"/>
      <family val="3"/>
      <charset val="128"/>
    </font>
    <font>
      <vertAlign val="superscript"/>
      <sz val="10"/>
      <color rgb="FF08107B"/>
      <name val="Arial"/>
      <family val="2"/>
    </font>
    <font>
      <b/>
      <sz val="9"/>
      <color theme="0"/>
      <name val="Yu Gothic UI"/>
      <family val="3"/>
      <charset val="128"/>
    </font>
    <font>
      <b/>
      <sz val="9"/>
      <color rgb="FFFFFFFF"/>
      <name val="Arial"/>
      <family val="2"/>
    </font>
    <font>
      <b/>
      <sz val="9"/>
      <color rgb="FFFFFFFF"/>
      <name val="Yu Gothic UI"/>
      <family val="3"/>
      <charset val="128"/>
    </font>
    <font>
      <sz val="11"/>
      <color theme="1"/>
      <name val="ＭＳ Ｐゴシック"/>
      <family val="2"/>
      <charset val="128"/>
      <scheme val="minor"/>
    </font>
    <font>
      <sz val="9"/>
      <color rgb="FF000000"/>
      <name val="Arial"/>
      <family val="2"/>
    </font>
    <font>
      <vertAlign val="superscript"/>
      <sz val="9"/>
      <color theme="1"/>
      <name val="Yu Gothic UI"/>
      <family val="3"/>
      <charset val="128"/>
    </font>
    <font>
      <sz val="9"/>
      <color theme="1"/>
      <name val="Meiryo UI"/>
      <family val="2"/>
      <charset val="128"/>
    </font>
    <font>
      <sz val="9"/>
      <color theme="1"/>
      <name val="Yu Gothic UI"/>
      <family val="3"/>
    </font>
    <font>
      <sz val="8"/>
      <color theme="1"/>
      <name val="Yu Gothic UI"/>
      <family val="3"/>
    </font>
    <font>
      <sz val="8"/>
      <color rgb="FFFF0000"/>
      <name val="Yu Gothic UI"/>
      <family val="3"/>
    </font>
    <font>
      <u/>
      <sz val="8"/>
      <color theme="10"/>
      <name val="Yu Gothic UI"/>
      <family val="3"/>
    </font>
    <font>
      <sz val="9"/>
      <color rgb="FFFF0000"/>
      <name val="Yu Gothic UI"/>
      <family val="3"/>
    </font>
    <font>
      <b/>
      <sz val="11"/>
      <color theme="0"/>
      <name val="Yu Gothic UI"/>
      <family val="3"/>
    </font>
    <font>
      <b/>
      <sz val="9"/>
      <color theme="0"/>
      <name val="Yu Gothic UI"/>
      <family val="3"/>
    </font>
    <font>
      <sz val="9"/>
      <name val="Yu Gothic UI"/>
      <family val="3"/>
    </font>
    <font>
      <sz val="8"/>
      <name val="Yu Gothic UI"/>
      <family val="3"/>
    </font>
    <font>
      <b/>
      <sz val="9"/>
      <color rgb="FFFFFFFF"/>
      <name val="游ゴシック"/>
      <family val="3"/>
    </font>
    <font>
      <b/>
      <sz val="16"/>
      <color theme="1"/>
      <name val="游ゴシック"/>
      <family val="3"/>
      <charset val="128"/>
    </font>
    <font>
      <sz val="10"/>
      <color theme="1"/>
      <name val="Yu Gothic UI"/>
      <family val="3"/>
      <charset val="128"/>
    </font>
    <font>
      <sz val="9"/>
      <color rgb="FFFF0000"/>
      <name val="Yu Gothic UI"/>
      <family val="3"/>
      <charset val="128"/>
    </font>
    <font>
      <b/>
      <sz val="9"/>
      <color theme="0"/>
      <name val="游ゴシック"/>
      <family val="3"/>
      <charset val="128"/>
    </font>
    <font>
      <b/>
      <sz val="9"/>
      <color rgb="FFFFFFFF"/>
      <name val="游ゴシック"/>
      <family val="3"/>
      <charset val="128"/>
    </font>
    <font>
      <sz val="8"/>
      <color rgb="FF000000"/>
      <name val="Yu Gothic UI"/>
      <family val="3"/>
      <charset val="128"/>
    </font>
    <font>
      <sz val="8"/>
      <color rgb="FF08107B"/>
      <name val="Yu Gothic UI"/>
      <family val="3"/>
      <charset val="128"/>
    </font>
    <font>
      <sz val="11"/>
      <color theme="1"/>
      <name val="Yu Gothic UI"/>
      <family val="3"/>
      <charset val="128"/>
    </font>
    <font>
      <sz val="10"/>
      <color theme="1"/>
      <name val="ＭＳ Ｐゴシック"/>
      <family val="2"/>
      <charset val="128"/>
    </font>
    <font>
      <sz val="8"/>
      <color rgb="FF08107B"/>
      <name val="Yu Gothic"/>
      <family val="3"/>
      <charset val="128"/>
    </font>
    <font>
      <vertAlign val="superscript"/>
      <sz val="10"/>
      <color rgb="FF08107B"/>
      <name val="Arial"/>
      <family val="3"/>
    </font>
    <font>
      <sz val="9"/>
      <name val="Yu Gothic UI"/>
      <family val="3"/>
      <charset val="128"/>
    </font>
  </fonts>
  <fills count="8">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rgb="FF08107B"/>
        <bgColor indexed="64"/>
      </patternFill>
    </fill>
    <fill>
      <patternFill patternType="solid">
        <fgColor rgb="FFFFFFFF"/>
        <bgColor rgb="FF000000"/>
      </patternFill>
    </fill>
    <fill>
      <patternFill patternType="solid">
        <fgColor rgb="FFE4E4E4"/>
        <bgColor indexed="64"/>
      </patternFill>
    </fill>
    <fill>
      <patternFill patternType="solid">
        <fgColor theme="8" tint="0.79998168889431442"/>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theme="0"/>
      </left>
      <right style="thin">
        <color indexed="64"/>
      </right>
      <top style="thin">
        <color indexed="64"/>
      </top>
      <bottom style="thin">
        <color indexed="64"/>
      </bottom>
      <diagonal/>
    </border>
    <border>
      <left style="thin">
        <color theme="0"/>
      </left>
      <right/>
      <top style="thin">
        <color indexed="64"/>
      </top>
      <bottom style="thin">
        <color indexed="64"/>
      </bottom>
      <diagonal/>
    </border>
    <border>
      <left style="thin">
        <color theme="0"/>
      </left>
      <right/>
      <top style="thin">
        <color indexed="64"/>
      </top>
      <bottom/>
      <diagonal/>
    </border>
    <border>
      <left style="thin">
        <color theme="0"/>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thin">
        <color indexed="64"/>
      </top>
      <bottom style="hair">
        <color indexed="64"/>
      </bottom>
      <diagonal/>
    </border>
  </borders>
  <cellStyleXfs count="4">
    <xf numFmtId="0" fontId="0" fillId="0" borderId="0">
      <alignment vertical="center"/>
    </xf>
    <xf numFmtId="0" fontId="3" fillId="0" borderId="0" applyNumberFormat="0" applyFill="0" applyBorder="0" applyAlignment="0" applyProtection="0">
      <alignment vertical="center"/>
    </xf>
    <xf numFmtId="38" fontId="23" fillId="0" borderId="0" applyFont="0" applyFill="0" applyBorder="0" applyAlignment="0" applyProtection="0">
      <alignment vertical="center"/>
    </xf>
    <xf numFmtId="9" fontId="23" fillId="0" borderId="0" applyFont="0" applyFill="0" applyBorder="0" applyAlignment="0" applyProtection="0">
      <alignment vertical="center"/>
    </xf>
  </cellStyleXfs>
  <cellXfs count="338">
    <xf numFmtId="0" fontId="0" fillId="0" borderId="0" xfId="0">
      <alignment vertical="center"/>
    </xf>
    <xf numFmtId="3" fontId="6" fillId="2" borderId="1" xfId="0" applyNumberFormat="1" applyFont="1" applyFill="1" applyBorder="1">
      <alignment vertical="center"/>
    </xf>
    <xf numFmtId="3" fontId="6" fillId="2" borderId="1" xfId="0" applyNumberFormat="1" applyFont="1" applyFill="1" applyBorder="1" applyAlignment="1">
      <alignment horizontal="right" vertical="center"/>
    </xf>
    <xf numFmtId="38" fontId="6" fillId="2" borderId="1" xfId="0" applyNumberFormat="1" applyFont="1" applyFill="1" applyBorder="1" applyAlignment="1">
      <alignment horizontal="right" vertical="center"/>
    </xf>
    <xf numFmtId="0" fontId="6" fillId="2" borderId="1" xfId="0" applyFont="1" applyFill="1" applyBorder="1">
      <alignment vertical="center"/>
    </xf>
    <xf numFmtId="38" fontId="6" fillId="2" borderId="1" xfId="0" applyNumberFormat="1" applyFont="1" applyFill="1" applyBorder="1">
      <alignment vertical="center"/>
    </xf>
    <xf numFmtId="3" fontId="6" fillId="2" borderId="1" xfId="0" applyNumberFormat="1" applyFont="1" applyFill="1" applyBorder="1" applyAlignment="1">
      <alignment horizontal="right" vertical="center" wrapText="1"/>
    </xf>
    <xf numFmtId="3" fontId="4" fillId="2" borderId="1" xfId="0" applyNumberFormat="1" applyFont="1" applyFill="1" applyBorder="1">
      <alignment vertical="center"/>
    </xf>
    <xf numFmtId="0" fontId="4" fillId="2" borderId="1" xfId="0" applyFont="1" applyFill="1" applyBorder="1">
      <alignment vertical="center"/>
    </xf>
    <xf numFmtId="38" fontId="4" fillId="2" borderId="1" xfId="0" applyNumberFormat="1" applyFont="1" applyFill="1" applyBorder="1">
      <alignment vertical="center"/>
    </xf>
    <xf numFmtId="0" fontId="4" fillId="2" borderId="1" xfId="0" applyFont="1" applyFill="1" applyBorder="1" applyAlignment="1">
      <alignment horizontal="right" vertical="center"/>
    </xf>
    <xf numFmtId="0" fontId="4" fillId="2" borderId="1" xfId="0" applyFont="1" applyFill="1" applyBorder="1" applyAlignment="1">
      <alignment horizontal="right" vertical="center" wrapText="1"/>
    </xf>
    <xf numFmtId="178" fontId="4" fillId="2" borderId="1" xfId="0" applyNumberFormat="1" applyFont="1" applyFill="1" applyBorder="1" applyAlignment="1">
      <alignment horizontal="right" vertical="center"/>
    </xf>
    <xf numFmtId="0" fontId="4" fillId="2" borderId="0" xfId="0" applyFont="1" applyFill="1" applyAlignment="1">
      <alignment horizontal="center" vertical="center"/>
    </xf>
    <xf numFmtId="0" fontId="4" fillId="2" borderId="0" xfId="0" applyFont="1" applyFill="1">
      <alignment vertical="center"/>
    </xf>
    <xf numFmtId="0" fontId="6" fillId="2" borderId="0" xfId="0" applyFont="1" applyFill="1" applyAlignment="1">
      <alignment horizontal="left" vertical="center"/>
    </xf>
    <xf numFmtId="179" fontId="4" fillId="2" borderId="1" xfId="0" applyNumberFormat="1" applyFont="1" applyFill="1" applyBorder="1" applyAlignment="1">
      <alignment horizontal="right" vertical="center"/>
    </xf>
    <xf numFmtId="0" fontId="4" fillId="2" borderId="0" xfId="0" applyFont="1" applyFill="1" applyAlignment="1">
      <alignment horizontal="right" vertical="center"/>
    </xf>
    <xf numFmtId="0" fontId="6" fillId="2" borderId="0" xfId="0" applyFont="1" applyFill="1" applyAlignment="1">
      <alignment horizontal="right" vertical="center"/>
    </xf>
    <xf numFmtId="0" fontId="6" fillId="2" borderId="0" xfId="0" applyFont="1" applyFill="1">
      <alignment vertical="center"/>
    </xf>
    <xf numFmtId="0" fontId="5" fillId="2" borderId="0" xfId="0" applyFont="1" applyFill="1">
      <alignment vertical="center"/>
    </xf>
    <xf numFmtId="0" fontId="6" fillId="2" borderId="0" xfId="0" applyFont="1" applyFill="1" applyAlignment="1">
      <alignment vertical="top" wrapText="1"/>
    </xf>
    <xf numFmtId="0" fontId="4" fillId="2" borderId="0" xfId="0" applyFont="1" applyFill="1" applyAlignment="1">
      <alignment vertical="top"/>
    </xf>
    <xf numFmtId="38" fontId="6" fillId="2" borderId="0" xfId="0" applyNumberFormat="1" applyFont="1" applyFill="1">
      <alignment vertical="center"/>
    </xf>
    <xf numFmtId="0" fontId="4" fillId="2" borderId="0" xfId="0" applyFont="1" applyFill="1" applyAlignment="1">
      <alignment horizontal="right" vertical="center" wrapText="1"/>
    </xf>
    <xf numFmtId="3" fontId="6" fillId="2" borderId="0" xfId="0" applyNumberFormat="1" applyFont="1" applyFill="1">
      <alignment vertical="center"/>
    </xf>
    <xf numFmtId="3" fontId="6" fillId="2" borderId="0" xfId="0" applyNumberFormat="1" applyFont="1" applyFill="1" applyAlignment="1">
      <alignment horizontal="right" vertical="center"/>
    </xf>
    <xf numFmtId="38" fontId="6" fillId="2" borderId="0" xfId="0" applyNumberFormat="1" applyFont="1" applyFill="1" applyAlignment="1">
      <alignment horizontal="right" vertical="center"/>
    </xf>
    <xf numFmtId="0" fontId="12" fillId="2" borderId="0" xfId="0" applyFont="1" applyFill="1">
      <alignment vertical="center"/>
    </xf>
    <xf numFmtId="0" fontId="13" fillId="2" borderId="0" xfId="0" applyFont="1" applyFill="1">
      <alignment vertical="center"/>
    </xf>
    <xf numFmtId="38" fontId="4" fillId="2" borderId="0" xfId="0" applyNumberFormat="1" applyFont="1" applyFill="1">
      <alignment vertical="center"/>
    </xf>
    <xf numFmtId="0" fontId="4" fillId="2" borderId="13" xfId="0" applyFont="1" applyFill="1" applyBorder="1" applyAlignment="1">
      <alignment horizontal="right" vertical="center"/>
    </xf>
    <xf numFmtId="3" fontId="4" fillId="2" borderId="0" xfId="0" applyNumberFormat="1" applyFont="1" applyFill="1">
      <alignment vertical="center"/>
    </xf>
    <xf numFmtId="178" fontId="4" fillId="2" borderId="0" xfId="0" applyNumberFormat="1" applyFont="1" applyFill="1">
      <alignment vertical="center"/>
    </xf>
    <xf numFmtId="178" fontId="4" fillId="2" borderId="0" xfId="0" applyNumberFormat="1" applyFont="1" applyFill="1" applyAlignment="1">
      <alignment horizontal="right" vertical="center"/>
    </xf>
    <xf numFmtId="0" fontId="4" fillId="2" borderId="0" xfId="0" applyFont="1" applyFill="1" applyAlignment="1"/>
    <xf numFmtId="0" fontId="8" fillId="2" borderId="0" xfId="0" applyFont="1" applyFill="1" applyAlignment="1"/>
    <xf numFmtId="0" fontId="4" fillId="2" borderId="0" xfId="0" applyFont="1" applyFill="1" applyAlignment="1">
      <alignment horizontal="left"/>
    </xf>
    <xf numFmtId="0" fontId="4" fillId="2" borderId="0" xfId="0" applyFont="1" applyFill="1" applyAlignment="1">
      <alignment horizontal="right"/>
    </xf>
    <xf numFmtId="178" fontId="4" fillId="2" borderId="0" xfId="0" applyNumberFormat="1" applyFont="1" applyFill="1" applyAlignment="1">
      <alignment horizontal="right"/>
    </xf>
    <xf numFmtId="177" fontId="4" fillId="2" borderId="13" xfId="0" applyNumberFormat="1" applyFont="1" applyFill="1" applyBorder="1" applyAlignment="1">
      <alignment horizontal="right" vertical="center"/>
    </xf>
    <xf numFmtId="0" fontId="6" fillId="4" borderId="9" xfId="0" applyFont="1" applyFill="1" applyBorder="1">
      <alignment vertical="center"/>
    </xf>
    <xf numFmtId="0" fontId="15" fillId="4" borderId="15" xfId="0" applyFont="1" applyFill="1" applyBorder="1" applyAlignment="1">
      <alignment horizontal="center" vertical="center"/>
    </xf>
    <xf numFmtId="0" fontId="15" fillId="4" borderId="14" xfId="0" applyFont="1" applyFill="1" applyBorder="1" applyAlignment="1">
      <alignment horizontal="center" vertical="center"/>
    </xf>
    <xf numFmtId="0" fontId="8" fillId="2" borderId="0" xfId="0" applyFont="1" applyFill="1" applyAlignment="1">
      <alignment horizontal="left" wrapText="1"/>
    </xf>
    <xf numFmtId="177" fontId="4" fillId="2" borderId="1" xfId="0" applyNumberFormat="1" applyFont="1" applyFill="1" applyBorder="1" applyAlignment="1">
      <alignment horizontal="right" vertical="center"/>
    </xf>
    <xf numFmtId="178" fontId="6" fillId="2" borderId="1" xfId="0" applyNumberFormat="1" applyFont="1" applyFill="1" applyBorder="1" applyAlignment="1">
      <alignment horizontal="right" vertical="center"/>
    </xf>
    <xf numFmtId="0" fontId="24" fillId="5" borderId="1" xfId="0" applyFont="1" applyFill="1" applyBorder="1">
      <alignment vertical="center"/>
    </xf>
    <xf numFmtId="0" fontId="4" fillId="0" borderId="0" xfId="0" applyFont="1" applyAlignment="1">
      <alignment horizontal="left" vertical="center"/>
    </xf>
    <xf numFmtId="0" fontId="4" fillId="0" borderId="0" xfId="0" applyFont="1" applyAlignment="1"/>
    <xf numFmtId="0" fontId="21" fillId="4" borderId="16" xfId="0" applyFont="1" applyFill="1" applyBorder="1" applyAlignment="1">
      <alignment horizontal="center" vertical="center"/>
    </xf>
    <xf numFmtId="0" fontId="21" fillId="4" borderId="17" xfId="0" applyFont="1" applyFill="1" applyBorder="1" applyAlignment="1">
      <alignment horizontal="center" vertical="center"/>
    </xf>
    <xf numFmtId="177" fontId="4" fillId="0" borderId="13" xfId="0" applyNumberFormat="1" applyFont="1" applyBorder="1" applyAlignment="1">
      <alignment horizontal="right" vertical="center"/>
    </xf>
    <xf numFmtId="183" fontId="4" fillId="2" borderId="1" xfId="0" applyNumberFormat="1" applyFont="1" applyFill="1" applyBorder="1" applyAlignment="1">
      <alignment horizontal="right" vertical="center"/>
    </xf>
    <xf numFmtId="183" fontId="6" fillId="0" borderId="1" xfId="0" applyNumberFormat="1" applyFont="1" applyBorder="1" applyAlignment="1">
      <alignment vertical="center" wrapText="1"/>
    </xf>
    <xf numFmtId="38" fontId="6" fillId="0" borderId="1" xfId="2" applyFont="1" applyBorder="1" applyAlignment="1">
      <alignment vertical="center" wrapText="1"/>
    </xf>
    <xf numFmtId="38" fontId="4" fillId="2" borderId="1" xfId="2" applyFont="1" applyFill="1" applyBorder="1" applyAlignment="1">
      <alignment horizontal="right" vertical="center"/>
    </xf>
    <xf numFmtId="38" fontId="4" fillId="0" borderId="1" xfId="0" applyNumberFormat="1" applyFont="1" applyBorder="1">
      <alignment vertical="center"/>
    </xf>
    <xf numFmtId="0" fontId="8" fillId="2" borderId="0" xfId="0" applyFont="1" applyFill="1" applyAlignment="1">
      <alignment horizontal="left" vertical="top" wrapText="1"/>
    </xf>
    <xf numFmtId="0" fontId="4" fillId="2" borderId="0" xfId="0" applyFont="1" applyFill="1" applyAlignment="1">
      <alignment horizontal="left" vertical="center"/>
    </xf>
    <xf numFmtId="0" fontId="4" fillId="0" borderId="0" xfId="0" applyFont="1">
      <alignment vertical="center"/>
    </xf>
    <xf numFmtId="38" fontId="6" fillId="0" borderId="1" xfId="0" applyNumberFormat="1" applyFont="1" applyBorder="1" applyAlignment="1">
      <alignment horizontal="right" vertical="center"/>
    </xf>
    <xf numFmtId="38" fontId="6" fillId="0" borderId="1" xfId="0" applyNumberFormat="1" applyFont="1" applyBorder="1">
      <alignment vertical="center"/>
    </xf>
    <xf numFmtId="0" fontId="6" fillId="0" borderId="0" xfId="0" applyFont="1">
      <alignment vertical="center"/>
    </xf>
    <xf numFmtId="180" fontId="4" fillId="0" borderId="1" xfId="0" applyNumberFormat="1" applyFont="1" applyBorder="1">
      <alignment vertical="center"/>
    </xf>
    <xf numFmtId="182" fontId="4" fillId="0" borderId="1" xfId="0" applyNumberFormat="1" applyFont="1" applyBorder="1">
      <alignment vertical="center"/>
    </xf>
    <xf numFmtId="0" fontId="27" fillId="2" borderId="0" xfId="0" applyFont="1" applyFill="1">
      <alignment vertical="center"/>
    </xf>
    <xf numFmtId="0" fontId="7" fillId="2" borderId="0" xfId="0" applyFont="1" applyFill="1" applyAlignment="1"/>
    <xf numFmtId="0" fontId="30" fillId="2" borderId="0" xfId="1" applyFont="1" applyFill="1" applyAlignment="1">
      <alignment horizontal="left" vertical="center"/>
    </xf>
    <xf numFmtId="0" fontId="28" fillId="2" borderId="0" xfId="0" applyFont="1" applyFill="1" applyAlignment="1">
      <alignment horizontal="left" vertical="top" wrapText="1"/>
    </xf>
    <xf numFmtId="0" fontId="27" fillId="2" borderId="0" xfId="0" applyFont="1" applyFill="1" applyAlignment="1">
      <alignment horizontal="left" vertical="top"/>
    </xf>
    <xf numFmtId="0" fontId="31" fillId="2" borderId="0" xfId="0" applyFont="1" applyFill="1" applyAlignment="1">
      <alignment horizontal="left" vertical="center"/>
    </xf>
    <xf numFmtId="0" fontId="33" fillId="4" borderId="8" xfId="0" applyFont="1" applyFill="1" applyBorder="1">
      <alignment vertical="center"/>
    </xf>
    <xf numFmtId="0" fontId="34" fillId="4" borderId="9" xfId="0" applyFont="1" applyFill="1" applyBorder="1">
      <alignment vertical="center"/>
    </xf>
    <xf numFmtId="0" fontId="33" fillId="4" borderId="15" xfId="0" applyFont="1" applyFill="1" applyBorder="1" applyAlignment="1">
      <alignment horizontal="center" vertical="center"/>
    </xf>
    <xf numFmtId="0" fontId="33" fillId="4" borderId="14" xfId="0" applyFont="1" applyFill="1" applyBorder="1" applyAlignment="1">
      <alignment horizontal="center" vertical="center"/>
    </xf>
    <xf numFmtId="0" fontId="34" fillId="6" borderId="8" xfId="0" applyFont="1" applyFill="1" applyBorder="1" applyAlignment="1">
      <alignment horizontal="left" vertical="center"/>
    </xf>
    <xf numFmtId="0" fontId="34" fillId="6" borderId="5" xfId="0" applyFont="1" applyFill="1" applyBorder="1" applyAlignment="1">
      <alignment horizontal="left" vertical="center"/>
    </xf>
    <xf numFmtId="0" fontId="6" fillId="0" borderId="0" xfId="0" applyFont="1" applyAlignment="1">
      <alignment horizontal="left" vertical="center"/>
    </xf>
    <xf numFmtId="181" fontId="6" fillId="2" borderId="0" xfId="0" applyNumberFormat="1" applyFont="1" applyFill="1" applyAlignment="1">
      <alignment horizontal="right" vertical="center"/>
    </xf>
    <xf numFmtId="184" fontId="6" fillId="2" borderId="0" xfId="3" applyNumberFormat="1" applyFont="1" applyFill="1" applyAlignment="1">
      <alignment horizontal="right" vertical="center"/>
    </xf>
    <xf numFmtId="0" fontId="34" fillId="6" borderId="3" xfId="0" applyFont="1" applyFill="1" applyBorder="1" applyAlignment="1">
      <alignment horizontal="right" vertical="center" wrapText="1"/>
    </xf>
    <xf numFmtId="0" fontId="34" fillId="6" borderId="12" xfId="0" applyFont="1" applyFill="1" applyBorder="1" applyAlignment="1">
      <alignment horizontal="right" vertical="center" wrapText="1"/>
    </xf>
    <xf numFmtId="3" fontId="6" fillId="2" borderId="13" xfId="0" applyNumberFormat="1" applyFont="1" applyFill="1" applyBorder="1">
      <alignment vertical="center"/>
    </xf>
    <xf numFmtId="38" fontId="6" fillId="2" borderId="13" xfId="0" applyNumberFormat="1" applyFont="1" applyFill="1" applyBorder="1">
      <alignment vertical="center"/>
    </xf>
    <xf numFmtId="38" fontId="6" fillId="0" borderId="13" xfId="0" applyNumberFormat="1" applyFont="1" applyBorder="1">
      <alignment vertical="center"/>
    </xf>
    <xf numFmtId="0" fontId="27" fillId="6" borderId="3" xfId="0" applyFont="1" applyFill="1" applyBorder="1" applyAlignment="1">
      <alignment horizontal="right" vertical="center"/>
    </xf>
    <xf numFmtId="0" fontId="34" fillId="6" borderId="1" xfId="0" applyFont="1" applyFill="1" applyBorder="1" applyAlignment="1">
      <alignment horizontal="right" vertical="center"/>
    </xf>
    <xf numFmtId="0" fontId="27" fillId="6" borderId="3" xfId="0" applyFont="1" applyFill="1" applyBorder="1">
      <alignment vertical="center"/>
    </xf>
    <xf numFmtId="0" fontId="34" fillId="6" borderId="20" xfId="0" applyFont="1" applyFill="1" applyBorder="1" applyAlignment="1">
      <alignment horizontal="left" vertical="center"/>
    </xf>
    <xf numFmtId="3" fontId="6" fillId="7" borderId="20" xfId="0" applyNumberFormat="1" applyFont="1" applyFill="1" applyBorder="1">
      <alignment vertical="center"/>
    </xf>
    <xf numFmtId="38" fontId="6" fillId="7" borderId="20" xfId="0" applyNumberFormat="1" applyFont="1" applyFill="1" applyBorder="1">
      <alignment vertical="center"/>
    </xf>
    <xf numFmtId="38" fontId="4" fillId="7" borderId="20" xfId="2" applyFont="1" applyFill="1" applyBorder="1">
      <alignment vertical="center"/>
    </xf>
    <xf numFmtId="0" fontId="34" fillId="6" borderId="21" xfId="0" applyFont="1" applyFill="1" applyBorder="1" applyAlignment="1">
      <alignment horizontal="left" vertical="center"/>
    </xf>
    <xf numFmtId="3" fontId="6" fillId="7" borderId="21" xfId="0" applyNumberFormat="1" applyFont="1" applyFill="1" applyBorder="1">
      <alignment vertical="center"/>
    </xf>
    <xf numFmtId="38" fontId="6" fillId="7" borderId="21" xfId="0" applyNumberFormat="1" applyFont="1" applyFill="1" applyBorder="1">
      <alignment vertical="center"/>
    </xf>
    <xf numFmtId="38" fontId="4" fillId="7" borderId="21" xfId="2" applyFont="1" applyFill="1" applyBorder="1">
      <alignment vertical="center"/>
    </xf>
    <xf numFmtId="0" fontId="34" fillId="6" borderId="22" xfId="0" applyFont="1" applyFill="1" applyBorder="1" applyAlignment="1">
      <alignment horizontal="left" vertical="center"/>
    </xf>
    <xf numFmtId="3" fontId="6" fillId="7" borderId="22" xfId="0" applyNumberFormat="1" applyFont="1" applyFill="1" applyBorder="1">
      <alignment vertical="center"/>
    </xf>
    <xf numFmtId="38" fontId="6" fillId="7" borderId="22" xfId="0" applyNumberFormat="1" applyFont="1" applyFill="1" applyBorder="1">
      <alignment vertical="center"/>
    </xf>
    <xf numFmtId="38" fontId="4" fillId="7" borderId="22" xfId="2" applyFont="1" applyFill="1" applyBorder="1">
      <alignment vertical="center"/>
    </xf>
    <xf numFmtId="0" fontId="34" fillId="6" borderId="13" xfId="0" applyFont="1" applyFill="1" applyBorder="1" applyAlignment="1">
      <alignment horizontal="right" vertical="center"/>
    </xf>
    <xf numFmtId="0" fontId="6" fillId="7" borderId="20" xfId="0" applyFont="1" applyFill="1" applyBorder="1">
      <alignment vertical="center"/>
    </xf>
    <xf numFmtId="0" fontId="6" fillId="7" borderId="21" xfId="0" applyFont="1" applyFill="1" applyBorder="1">
      <alignment vertical="center"/>
    </xf>
    <xf numFmtId="0" fontId="6" fillId="7" borderId="22" xfId="0" applyFont="1" applyFill="1" applyBorder="1">
      <alignment vertical="center"/>
    </xf>
    <xf numFmtId="0" fontId="34" fillId="6" borderId="5" xfId="0" applyFont="1" applyFill="1" applyBorder="1" applyAlignment="1">
      <alignment horizontal="left" vertical="center" wrapText="1"/>
    </xf>
    <xf numFmtId="0" fontId="34" fillId="6" borderId="3" xfId="0" applyFont="1" applyFill="1" applyBorder="1">
      <alignment vertical="center"/>
    </xf>
    <xf numFmtId="0" fontId="27" fillId="6" borderId="10" xfId="0" applyFont="1" applyFill="1" applyBorder="1">
      <alignment vertical="center"/>
    </xf>
    <xf numFmtId="0" fontId="34" fillId="6" borderId="3" xfId="0" applyFont="1" applyFill="1" applyBorder="1" applyAlignment="1">
      <alignment horizontal="left" vertical="center" wrapText="1"/>
    </xf>
    <xf numFmtId="0" fontId="34" fillId="6" borderId="12" xfId="0" applyFont="1" applyFill="1" applyBorder="1" applyAlignment="1">
      <alignment horizontal="left" vertical="center" wrapText="1"/>
    </xf>
    <xf numFmtId="180" fontId="4" fillId="7" borderId="20" xfId="0" applyNumberFormat="1" applyFont="1" applyFill="1" applyBorder="1">
      <alignment vertical="center"/>
    </xf>
    <xf numFmtId="180" fontId="4" fillId="7" borderId="21" xfId="0" applyNumberFormat="1" applyFont="1" applyFill="1" applyBorder="1">
      <alignment vertical="center"/>
    </xf>
    <xf numFmtId="180" fontId="4" fillId="7" borderId="22" xfId="0" applyNumberFormat="1" applyFont="1" applyFill="1" applyBorder="1">
      <alignment vertical="center"/>
    </xf>
    <xf numFmtId="0" fontId="4" fillId="2" borderId="20" xfId="0" applyFont="1" applyFill="1" applyBorder="1">
      <alignment vertical="center"/>
    </xf>
    <xf numFmtId="3" fontId="4" fillId="2" borderId="20" xfId="0" applyNumberFormat="1" applyFont="1" applyFill="1" applyBorder="1">
      <alignment vertical="center"/>
    </xf>
    <xf numFmtId="38" fontId="6" fillId="2" borderId="20" xfId="0" applyNumberFormat="1" applyFont="1" applyFill="1" applyBorder="1">
      <alignment vertical="center"/>
    </xf>
    <xf numFmtId="38" fontId="6" fillId="0" borderId="20" xfId="0" applyNumberFormat="1" applyFont="1" applyBorder="1">
      <alignment vertical="center"/>
    </xf>
    <xf numFmtId="0" fontId="34" fillId="6" borderId="6" xfId="0" applyFont="1" applyFill="1" applyBorder="1" applyAlignment="1">
      <alignment horizontal="left" vertical="center" wrapText="1"/>
    </xf>
    <xf numFmtId="38" fontId="4" fillId="0" borderId="1" xfId="2" applyFont="1" applyBorder="1">
      <alignment vertical="center"/>
    </xf>
    <xf numFmtId="0" fontId="6" fillId="2" borderId="20" xfId="0" applyFont="1" applyFill="1" applyBorder="1">
      <alignment vertical="center"/>
    </xf>
    <xf numFmtId="38" fontId="4" fillId="0" borderId="20" xfId="2" applyFont="1" applyBorder="1">
      <alignment vertical="center"/>
    </xf>
    <xf numFmtId="0" fontId="6" fillId="2" borderId="22" xfId="0" applyFont="1" applyFill="1" applyBorder="1">
      <alignment vertical="center"/>
    </xf>
    <xf numFmtId="38" fontId="6" fillId="2" borderId="22" xfId="0" applyNumberFormat="1" applyFont="1" applyFill="1" applyBorder="1">
      <alignment vertical="center"/>
    </xf>
    <xf numFmtId="38" fontId="4" fillId="0" borderId="22" xfId="2" applyFont="1" applyBorder="1">
      <alignment vertical="center"/>
    </xf>
    <xf numFmtId="0" fontId="27" fillId="6" borderId="19" xfId="0" applyFont="1" applyFill="1" applyBorder="1">
      <alignment vertical="center"/>
    </xf>
    <xf numFmtId="0" fontId="34" fillId="6" borderId="23" xfId="0" applyFont="1" applyFill="1" applyBorder="1" applyAlignment="1">
      <alignment horizontal="left" vertical="center"/>
    </xf>
    <xf numFmtId="180" fontId="4" fillId="0" borderId="20" xfId="0" applyNumberFormat="1" applyFont="1" applyBorder="1">
      <alignment vertical="center"/>
    </xf>
    <xf numFmtId="0" fontId="34" fillId="6" borderId="24" xfId="0" applyFont="1" applyFill="1" applyBorder="1" applyAlignment="1">
      <alignment horizontal="left" vertical="center"/>
    </xf>
    <xf numFmtId="180" fontId="4" fillId="0" borderId="22" xfId="0" applyNumberFormat="1" applyFont="1" applyBorder="1">
      <alignment vertical="center"/>
    </xf>
    <xf numFmtId="183" fontId="4" fillId="0" borderId="1" xfId="3" applyNumberFormat="1" applyFont="1" applyBorder="1">
      <alignment vertical="center"/>
    </xf>
    <xf numFmtId="0" fontId="27" fillId="6" borderId="6" xfId="0" applyFont="1" applyFill="1" applyBorder="1" applyAlignment="1">
      <alignment horizontal="left" vertical="top"/>
    </xf>
    <xf numFmtId="0" fontId="27" fillId="6" borderId="3" xfId="0" applyFont="1" applyFill="1" applyBorder="1" applyAlignment="1">
      <alignment horizontal="left" vertical="top"/>
    </xf>
    <xf numFmtId="0" fontId="4" fillId="0" borderId="1" xfId="0" applyFont="1" applyBorder="1">
      <alignment vertical="center"/>
    </xf>
    <xf numFmtId="0" fontId="34" fillId="6" borderId="12" xfId="0" applyFont="1" applyFill="1" applyBorder="1" applyAlignment="1">
      <alignment horizontal="left" vertical="center"/>
    </xf>
    <xf numFmtId="0" fontId="27" fillId="6" borderId="3" xfId="0" applyFont="1" applyFill="1" applyBorder="1" applyAlignment="1">
      <alignment horizontal="left" vertical="center"/>
    </xf>
    <xf numFmtId="0" fontId="29" fillId="2" borderId="0" xfId="0" applyFont="1" applyFill="1" applyAlignment="1">
      <alignment horizontal="left"/>
    </xf>
    <xf numFmtId="0" fontId="28" fillId="2" borderId="0" xfId="0" applyFont="1" applyFill="1" applyAlignment="1">
      <alignment horizontal="left" wrapText="1"/>
    </xf>
    <xf numFmtId="0" fontId="27" fillId="3" borderId="8" xfId="0" applyFont="1" applyFill="1" applyBorder="1" applyAlignment="1">
      <alignment horizontal="left" vertical="center"/>
    </xf>
    <xf numFmtId="0" fontId="34" fillId="3" borderId="5" xfId="0" applyFont="1" applyFill="1" applyBorder="1" applyAlignment="1">
      <alignment horizontal="left" vertical="center"/>
    </xf>
    <xf numFmtId="0" fontId="27" fillId="3" borderId="3" xfId="0" applyFont="1" applyFill="1" applyBorder="1">
      <alignment vertical="center"/>
    </xf>
    <xf numFmtId="0" fontId="34" fillId="3" borderId="9" xfId="0" applyFont="1" applyFill="1" applyBorder="1" applyAlignment="1">
      <alignment horizontal="left" vertical="center"/>
    </xf>
    <xf numFmtId="0" fontId="4" fillId="0" borderId="1" xfId="0" applyFont="1" applyBorder="1" applyAlignment="1">
      <alignment horizontal="right" vertical="center"/>
    </xf>
    <xf numFmtId="0" fontId="35" fillId="2" borderId="0" xfId="0" applyFont="1" applyFill="1" applyAlignment="1"/>
    <xf numFmtId="0" fontId="11" fillId="2" borderId="0" xfId="0" applyFont="1" applyFill="1" applyAlignment="1">
      <alignment horizontal="left" vertical="center"/>
    </xf>
    <xf numFmtId="0" fontId="27" fillId="6" borderId="6" xfId="0" applyFont="1" applyFill="1" applyBorder="1" applyAlignment="1">
      <alignment horizontal="left" vertical="center"/>
    </xf>
    <xf numFmtId="0" fontId="27" fillId="6" borderId="5" xfId="0" applyFont="1" applyFill="1" applyBorder="1" applyAlignment="1">
      <alignment horizontal="left" vertical="center"/>
    </xf>
    <xf numFmtId="38" fontId="4" fillId="0" borderId="0" xfId="0" applyNumberFormat="1" applyFont="1">
      <alignment vertical="center"/>
    </xf>
    <xf numFmtId="2" fontId="4" fillId="2" borderId="13" xfId="0" applyNumberFormat="1" applyFont="1" applyFill="1" applyBorder="1">
      <alignment vertical="center"/>
    </xf>
    <xf numFmtId="2" fontId="4" fillId="2" borderId="1" xfId="0" applyNumberFormat="1" applyFont="1" applyFill="1" applyBorder="1">
      <alignment vertical="center"/>
    </xf>
    <xf numFmtId="2" fontId="4" fillId="0" borderId="1" xfId="2" applyNumberFormat="1" applyFont="1" applyBorder="1">
      <alignment vertical="center"/>
    </xf>
    <xf numFmtId="40" fontId="4" fillId="0" borderId="1" xfId="2" applyNumberFormat="1" applyFont="1" applyBorder="1">
      <alignment vertical="center"/>
    </xf>
    <xf numFmtId="185" fontId="4" fillId="2" borderId="1" xfId="0" applyNumberFormat="1" applyFont="1" applyFill="1" applyBorder="1">
      <alignment vertical="center"/>
    </xf>
    <xf numFmtId="186" fontId="4" fillId="0" borderId="1" xfId="0" applyNumberFormat="1" applyFont="1" applyBorder="1">
      <alignment vertical="center"/>
    </xf>
    <xf numFmtId="2" fontId="4" fillId="2" borderId="0" xfId="0" applyNumberFormat="1" applyFont="1" applyFill="1">
      <alignment vertical="center"/>
    </xf>
    <xf numFmtId="185" fontId="4" fillId="2" borderId="0" xfId="0" applyNumberFormat="1" applyFont="1" applyFill="1">
      <alignment vertical="center"/>
    </xf>
    <xf numFmtId="186" fontId="4" fillId="0" borderId="0" xfId="0" applyNumberFormat="1" applyFont="1">
      <alignment vertical="center"/>
    </xf>
    <xf numFmtId="0" fontId="27" fillId="6" borderId="6" xfId="0" applyFont="1" applyFill="1" applyBorder="1">
      <alignment vertical="center"/>
    </xf>
    <xf numFmtId="0" fontId="27" fillId="6" borderId="5" xfId="0" applyFont="1" applyFill="1" applyBorder="1">
      <alignment vertical="center"/>
    </xf>
    <xf numFmtId="187" fontId="4" fillId="2" borderId="1" xfId="0" applyNumberFormat="1" applyFont="1" applyFill="1" applyBorder="1" applyAlignment="1">
      <alignment horizontal="right" vertical="center"/>
    </xf>
    <xf numFmtId="181" fontId="4" fillId="0" borderId="1" xfId="2" applyNumberFormat="1" applyFont="1" applyBorder="1">
      <alignment vertical="center"/>
    </xf>
    <xf numFmtId="0" fontId="34" fillId="3" borderId="11" xfId="0" applyFont="1" applyFill="1" applyBorder="1" applyAlignment="1">
      <alignment horizontal="left" vertical="center"/>
    </xf>
    <xf numFmtId="183" fontId="4" fillId="2" borderId="1" xfId="0" applyNumberFormat="1" applyFont="1" applyFill="1" applyBorder="1">
      <alignment vertical="center"/>
    </xf>
    <xf numFmtId="0" fontId="34" fillId="6" borderId="25" xfId="0" applyFont="1" applyFill="1" applyBorder="1" applyAlignment="1">
      <alignment horizontal="left" vertical="center"/>
    </xf>
    <xf numFmtId="187" fontId="4" fillId="0" borderId="20" xfId="0" applyNumberFormat="1" applyFont="1" applyBorder="1" applyAlignment="1">
      <alignment horizontal="right" vertical="center"/>
    </xf>
    <xf numFmtId="0" fontId="34" fillId="6" borderId="4" xfId="0" applyFont="1" applyFill="1" applyBorder="1" applyAlignment="1">
      <alignment horizontal="left" vertical="center"/>
    </xf>
    <xf numFmtId="187" fontId="4" fillId="0" borderId="22" xfId="0" applyNumberFormat="1" applyFont="1" applyBorder="1" applyAlignment="1">
      <alignment horizontal="right" vertical="center"/>
    </xf>
    <xf numFmtId="179" fontId="4" fillId="0" borderId="22" xfId="3" applyNumberFormat="1" applyFont="1" applyBorder="1">
      <alignment vertical="center"/>
    </xf>
    <xf numFmtId="179" fontId="4" fillId="0" borderId="20" xfId="3" applyNumberFormat="1" applyFont="1" applyBorder="1">
      <alignment vertical="center"/>
    </xf>
    <xf numFmtId="179" fontId="4" fillId="0" borderId="13" xfId="3" applyNumberFormat="1" applyFont="1" applyBorder="1">
      <alignment vertical="center"/>
    </xf>
    <xf numFmtId="0" fontId="34" fillId="2" borderId="0" xfId="0" applyFont="1" applyFill="1" applyAlignment="1">
      <alignment horizontal="left" vertical="center"/>
    </xf>
    <xf numFmtId="0" fontId="8" fillId="2" borderId="0" xfId="0" applyFont="1" applyFill="1" applyAlignment="1">
      <alignment horizontal="left"/>
    </xf>
    <xf numFmtId="0" fontId="36" fillId="4" borderId="0" xfId="0" applyFont="1" applyFill="1">
      <alignment vertical="center"/>
    </xf>
    <xf numFmtId="3" fontId="4" fillId="0" borderId="13" xfId="0" applyNumberFormat="1" applyFont="1" applyBorder="1">
      <alignment vertical="center"/>
    </xf>
    <xf numFmtId="0" fontId="27" fillId="6" borderId="11" xfId="0" applyFont="1" applyFill="1" applyBorder="1">
      <alignment vertical="center"/>
    </xf>
    <xf numFmtId="0" fontId="27" fillId="6" borderId="6" xfId="0" applyFont="1" applyFill="1" applyBorder="1" applyAlignment="1">
      <alignment horizontal="left" vertical="center" wrapText="1"/>
    </xf>
    <xf numFmtId="0" fontId="2" fillId="3" borderId="5" xfId="0" applyFont="1" applyFill="1" applyBorder="1" applyAlignment="1">
      <alignment horizontal="left" vertical="center"/>
    </xf>
    <xf numFmtId="0" fontId="27" fillId="6" borderId="3" xfId="0" applyFont="1" applyFill="1" applyBorder="1" applyAlignment="1">
      <alignment horizontal="right" vertical="center" wrapText="1"/>
    </xf>
    <xf numFmtId="0" fontId="4" fillId="2" borderId="20" xfId="0" applyFont="1" applyFill="1" applyBorder="1" applyAlignment="1">
      <alignment horizontal="right" vertical="center"/>
    </xf>
    <xf numFmtId="0" fontId="4" fillId="2" borderId="22" xfId="0" applyFont="1" applyFill="1" applyBorder="1" applyAlignment="1">
      <alignment horizontal="right" vertical="center"/>
    </xf>
    <xf numFmtId="0" fontId="27" fillId="6" borderId="3" xfId="0" applyFont="1" applyFill="1" applyBorder="1" applyAlignment="1">
      <alignment vertical="center" wrapText="1"/>
    </xf>
    <xf numFmtId="0" fontId="27" fillId="6" borderId="4" xfId="0" applyFont="1" applyFill="1" applyBorder="1" applyAlignment="1">
      <alignment horizontal="right" vertical="center"/>
    </xf>
    <xf numFmtId="179" fontId="4" fillId="2" borderId="20" xfId="0" applyNumberFormat="1" applyFont="1" applyFill="1" applyBorder="1" applyAlignment="1">
      <alignment horizontal="right" vertical="center"/>
    </xf>
    <xf numFmtId="0" fontId="27" fillId="6" borderId="12" xfId="0" applyFont="1" applyFill="1" applyBorder="1" applyAlignment="1">
      <alignment horizontal="right" vertical="center"/>
    </xf>
    <xf numFmtId="179" fontId="4" fillId="2" borderId="22" xfId="0" applyNumberFormat="1" applyFont="1" applyFill="1" applyBorder="1" applyAlignment="1">
      <alignment horizontal="right" vertical="center"/>
    </xf>
    <xf numFmtId="0" fontId="27" fillId="6" borderId="8" xfId="0" applyFont="1" applyFill="1" applyBorder="1" applyAlignment="1">
      <alignment horizontal="left" vertical="center"/>
    </xf>
    <xf numFmtId="0" fontId="27" fillId="6" borderId="12" xfId="0" applyFont="1" applyFill="1" applyBorder="1" applyAlignment="1">
      <alignment horizontal="left" vertical="center"/>
    </xf>
    <xf numFmtId="0" fontId="27" fillId="6" borderId="20" xfId="0" applyFont="1" applyFill="1" applyBorder="1" applyAlignment="1">
      <alignment horizontal="left" vertical="center"/>
    </xf>
    <xf numFmtId="183" fontId="4" fillId="2" borderId="20" xfId="0" applyNumberFormat="1" applyFont="1" applyFill="1" applyBorder="1" applyAlignment="1">
      <alignment horizontal="right" vertical="center"/>
    </xf>
    <xf numFmtId="178" fontId="4" fillId="2" borderId="20" xfId="0" applyNumberFormat="1" applyFont="1" applyFill="1" applyBorder="1" applyAlignment="1">
      <alignment horizontal="right" vertical="center"/>
    </xf>
    <xf numFmtId="0" fontId="27" fillId="6" borderId="22" xfId="0" applyFont="1" applyFill="1" applyBorder="1" applyAlignment="1">
      <alignment horizontal="left" vertical="center"/>
    </xf>
    <xf numFmtId="183" fontId="4" fillId="2" borderId="22" xfId="0" applyNumberFormat="1" applyFont="1" applyFill="1" applyBorder="1" applyAlignment="1">
      <alignment horizontal="right" vertical="center"/>
    </xf>
    <xf numFmtId="178" fontId="4" fillId="2" borderId="22" xfId="0" applyNumberFormat="1" applyFont="1" applyFill="1" applyBorder="1" applyAlignment="1">
      <alignment horizontal="right" vertical="center"/>
    </xf>
    <xf numFmtId="0" fontId="27" fillId="6" borderId="7" xfId="0" applyFont="1" applyFill="1" applyBorder="1" applyAlignment="1">
      <alignment horizontal="left" vertical="center"/>
    </xf>
    <xf numFmtId="178" fontId="6" fillId="2" borderId="20" xfId="0" applyNumberFormat="1" applyFont="1" applyFill="1" applyBorder="1" applyAlignment="1">
      <alignment horizontal="right" vertical="center"/>
    </xf>
    <xf numFmtId="183" fontId="4" fillId="2" borderId="13" xfId="0" applyNumberFormat="1" applyFont="1" applyFill="1" applyBorder="1" applyAlignment="1">
      <alignment horizontal="right" vertical="center"/>
    </xf>
    <xf numFmtId="0" fontId="11" fillId="0" borderId="0" xfId="0" applyFont="1" applyAlignment="1">
      <alignment wrapText="1"/>
    </xf>
    <xf numFmtId="0" fontId="34" fillId="6" borderId="1" xfId="0" applyFont="1" applyFill="1" applyBorder="1">
      <alignment vertical="center"/>
    </xf>
    <xf numFmtId="0" fontId="27" fillId="6" borderId="20" xfId="0" applyFont="1" applyFill="1" applyBorder="1">
      <alignment vertical="center"/>
    </xf>
    <xf numFmtId="0" fontId="27" fillId="6" borderId="22" xfId="0" applyFont="1" applyFill="1" applyBorder="1">
      <alignment vertical="center"/>
    </xf>
    <xf numFmtId="0" fontId="27" fillId="6" borderId="10" xfId="0" applyFont="1" applyFill="1" applyBorder="1" applyAlignment="1">
      <alignment horizontal="right" vertical="center" wrapText="1"/>
    </xf>
    <xf numFmtId="0" fontId="33" fillId="4" borderId="9" xfId="0" applyFont="1" applyFill="1" applyBorder="1">
      <alignment vertical="center"/>
    </xf>
    <xf numFmtId="38" fontId="4" fillId="0" borderId="1" xfId="2" applyFont="1" applyBorder="1" applyAlignment="1">
      <alignment horizontal="right" vertical="center"/>
    </xf>
    <xf numFmtId="0" fontId="27" fillId="6" borderId="5" xfId="0" applyFont="1" applyFill="1" applyBorder="1" applyAlignment="1">
      <alignment horizontal="left" vertical="center" wrapText="1"/>
    </xf>
    <xf numFmtId="0" fontId="2" fillId="6" borderId="3" xfId="0" applyFont="1" applyFill="1" applyBorder="1" applyAlignment="1">
      <alignment horizontal="left" vertical="center"/>
    </xf>
    <xf numFmtId="0" fontId="2" fillId="6" borderId="6" xfId="0" applyFont="1" applyFill="1" applyBorder="1">
      <alignment vertical="center"/>
    </xf>
    <xf numFmtId="0" fontId="2" fillId="6" borderId="6" xfId="0" applyFont="1" applyFill="1" applyBorder="1" applyAlignment="1">
      <alignment horizontal="left" vertical="center"/>
    </xf>
    <xf numFmtId="38" fontId="4" fillId="0" borderId="1" xfId="0" applyNumberFormat="1" applyFont="1" applyBorder="1" applyAlignment="1">
      <alignment horizontal="right" vertical="center"/>
    </xf>
    <xf numFmtId="0" fontId="28" fillId="0" borderId="0" xfId="0" applyFont="1" applyAlignment="1">
      <alignment horizontal="left" vertical="center"/>
    </xf>
    <xf numFmtId="0" fontId="27" fillId="6" borderId="11" xfId="0" applyFont="1" applyFill="1" applyBorder="1" applyAlignment="1">
      <alignment horizontal="left" vertical="center"/>
    </xf>
    <xf numFmtId="0" fontId="2" fillId="6" borderId="9" xfId="0" applyFont="1" applyFill="1" applyBorder="1" applyAlignment="1">
      <alignment horizontal="left" vertical="center" wrapText="1"/>
    </xf>
    <xf numFmtId="0" fontId="2" fillId="6" borderId="10" xfId="0" applyFont="1" applyFill="1" applyBorder="1" applyAlignment="1">
      <alignment horizontal="left" vertical="top"/>
    </xf>
    <xf numFmtId="0" fontId="2" fillId="6" borderId="3" xfId="0" applyFont="1" applyFill="1" applyBorder="1">
      <alignment vertical="center"/>
    </xf>
    <xf numFmtId="0" fontId="2" fillId="6" borderId="10" xfId="0" applyFont="1" applyFill="1" applyBorder="1">
      <alignment vertical="center"/>
    </xf>
    <xf numFmtId="0" fontId="2" fillId="6" borderId="12" xfId="0" applyFont="1" applyFill="1" applyBorder="1" applyAlignment="1">
      <alignment horizontal="left" vertical="center"/>
    </xf>
    <xf numFmtId="0" fontId="2" fillId="6" borderId="10" xfId="0" applyFont="1" applyFill="1" applyBorder="1" applyAlignment="1">
      <alignment horizontal="center" vertical="center"/>
    </xf>
    <xf numFmtId="0" fontId="9" fillId="2" borderId="0" xfId="0" applyFont="1" applyFill="1" applyAlignment="1">
      <alignment horizontal="left"/>
    </xf>
    <xf numFmtId="0" fontId="9" fillId="2" borderId="0" xfId="0" applyFont="1" applyFill="1" applyAlignment="1">
      <alignment horizontal="left" wrapText="1"/>
    </xf>
    <xf numFmtId="0" fontId="2" fillId="6" borderId="5" xfId="0" applyFont="1" applyFill="1" applyBorder="1" applyAlignment="1">
      <alignment horizontal="left" vertical="center"/>
    </xf>
    <xf numFmtId="0" fontId="4" fillId="0" borderId="1" xfId="0" applyFont="1" applyFill="1" applyBorder="1" applyAlignment="1">
      <alignment horizontal="right" vertical="center"/>
    </xf>
    <xf numFmtId="0" fontId="4" fillId="2" borderId="1" xfId="0" applyFont="1" applyFill="1" applyBorder="1" applyAlignment="1">
      <alignment horizontal="right" vertical="center"/>
    </xf>
    <xf numFmtId="0" fontId="4" fillId="2" borderId="1" xfId="0" applyFont="1" applyFill="1" applyBorder="1" applyAlignment="1">
      <alignment horizontal="right" vertical="center"/>
    </xf>
    <xf numFmtId="0" fontId="4" fillId="2" borderId="1" xfId="0" applyFont="1" applyFill="1" applyBorder="1" applyAlignment="1">
      <alignment horizontal="right" vertical="center"/>
    </xf>
    <xf numFmtId="0" fontId="4" fillId="2" borderId="1" xfId="0" applyFont="1" applyFill="1" applyBorder="1" applyAlignment="1">
      <alignment horizontal="right" vertical="center"/>
    </xf>
    <xf numFmtId="0" fontId="4" fillId="2" borderId="1" xfId="0" applyFont="1" applyFill="1" applyBorder="1" applyAlignment="1">
      <alignment horizontal="right" vertical="center"/>
    </xf>
    <xf numFmtId="0" fontId="4" fillId="2" borderId="1" xfId="0" applyFont="1" applyFill="1" applyBorder="1" applyAlignment="1">
      <alignment horizontal="right" vertical="center"/>
    </xf>
    <xf numFmtId="0" fontId="4" fillId="2" borderId="1" xfId="0" applyFont="1" applyFill="1" applyBorder="1" applyAlignment="1">
      <alignment horizontal="right" vertical="center"/>
    </xf>
    <xf numFmtId="0" fontId="4" fillId="2" borderId="1" xfId="0" applyFont="1" applyFill="1" applyBorder="1" applyAlignment="1">
      <alignment horizontal="right" vertical="center"/>
    </xf>
    <xf numFmtId="0" fontId="4" fillId="2" borderId="1" xfId="0" applyFont="1" applyFill="1" applyBorder="1" applyAlignment="1">
      <alignment horizontal="right" vertical="center"/>
    </xf>
    <xf numFmtId="0" fontId="4" fillId="2" borderId="1" xfId="0" applyFont="1" applyFill="1" applyBorder="1" applyAlignment="1">
      <alignment horizontal="right" vertical="center"/>
    </xf>
    <xf numFmtId="0" fontId="4" fillId="2" borderId="1" xfId="0" applyFont="1" applyFill="1" applyBorder="1" applyAlignment="1">
      <alignment horizontal="right" vertical="center"/>
    </xf>
    <xf numFmtId="0" fontId="4" fillId="2" borderId="1" xfId="0" applyFont="1" applyFill="1" applyBorder="1" applyAlignment="1">
      <alignment horizontal="right" vertical="center"/>
    </xf>
    <xf numFmtId="0" fontId="4" fillId="2" borderId="1" xfId="0" applyFont="1" applyFill="1" applyBorder="1" applyAlignment="1">
      <alignment horizontal="right" vertical="center"/>
    </xf>
    <xf numFmtId="0" fontId="4" fillId="2" borderId="1" xfId="0" applyFont="1" applyFill="1" applyBorder="1" applyAlignment="1">
      <alignment horizontal="right" vertical="center"/>
    </xf>
    <xf numFmtId="0" fontId="4" fillId="2" borderId="1" xfId="0" applyFont="1" applyFill="1" applyBorder="1" applyAlignment="1">
      <alignment horizontal="right" vertical="center"/>
    </xf>
    <xf numFmtId="0" fontId="4" fillId="2" borderId="1" xfId="0" applyFont="1" applyFill="1" applyBorder="1" applyAlignment="1">
      <alignment horizontal="right" vertical="center"/>
    </xf>
    <xf numFmtId="0" fontId="4" fillId="2" borderId="1" xfId="0" applyFont="1" applyFill="1" applyBorder="1" applyAlignment="1">
      <alignment horizontal="right" vertical="center"/>
    </xf>
    <xf numFmtId="0" fontId="4" fillId="2" borderId="1" xfId="0" applyFont="1" applyFill="1" applyBorder="1" applyAlignment="1">
      <alignment horizontal="right" vertical="center"/>
    </xf>
    <xf numFmtId="0" fontId="4" fillId="2" borderId="1" xfId="0" applyFont="1" applyFill="1" applyBorder="1" applyAlignment="1">
      <alignment horizontal="right" vertical="center"/>
    </xf>
    <xf numFmtId="0" fontId="4" fillId="2" borderId="1" xfId="0" applyFont="1" applyFill="1" applyBorder="1" applyAlignment="1">
      <alignment horizontal="right" vertical="center"/>
    </xf>
    <xf numFmtId="0" fontId="4" fillId="2" borderId="1" xfId="0" applyFont="1" applyFill="1" applyBorder="1" applyAlignment="1">
      <alignment horizontal="right" vertical="center"/>
    </xf>
    <xf numFmtId="0" fontId="4" fillId="2" borderId="1" xfId="0" applyFont="1" applyFill="1" applyBorder="1" applyAlignment="1">
      <alignment horizontal="right" vertical="center"/>
    </xf>
    <xf numFmtId="0" fontId="4" fillId="2" borderId="1" xfId="0" applyFont="1" applyFill="1" applyBorder="1" applyAlignment="1">
      <alignment horizontal="right" vertical="center"/>
    </xf>
    <xf numFmtId="0" fontId="4" fillId="2" borderId="1" xfId="0" applyFont="1" applyFill="1" applyBorder="1" applyAlignment="1">
      <alignment horizontal="right" vertical="center"/>
    </xf>
    <xf numFmtId="0" fontId="4" fillId="2" borderId="1" xfId="0" applyFont="1" applyFill="1" applyBorder="1" applyAlignment="1">
      <alignment horizontal="right" vertical="center"/>
    </xf>
    <xf numFmtId="0" fontId="4" fillId="2" borderId="1" xfId="0" applyFont="1" applyFill="1" applyBorder="1" applyAlignment="1">
      <alignment horizontal="right" vertical="center"/>
    </xf>
    <xf numFmtId="0" fontId="4" fillId="2" borderId="1" xfId="0" applyFont="1" applyFill="1" applyBorder="1" applyAlignment="1">
      <alignment horizontal="right" vertical="center"/>
    </xf>
    <xf numFmtId="0" fontId="4" fillId="2" borderId="1" xfId="0" applyFont="1" applyFill="1" applyBorder="1" applyAlignment="1">
      <alignment horizontal="right" vertical="center"/>
    </xf>
    <xf numFmtId="0" fontId="4" fillId="2" borderId="1" xfId="0" applyFont="1" applyFill="1" applyBorder="1" applyAlignment="1">
      <alignment horizontal="right" vertical="center"/>
    </xf>
    <xf numFmtId="0" fontId="4" fillId="2" borderId="1" xfId="0" applyFont="1" applyFill="1" applyBorder="1" applyAlignment="1">
      <alignment horizontal="right" vertical="center"/>
    </xf>
    <xf numFmtId="0" fontId="4" fillId="2" borderId="1" xfId="0" applyFont="1" applyFill="1" applyBorder="1" applyAlignment="1">
      <alignment horizontal="right" vertical="center"/>
    </xf>
    <xf numFmtId="0" fontId="4" fillId="2" borderId="1" xfId="0" applyFont="1" applyFill="1" applyBorder="1" applyAlignment="1">
      <alignment horizontal="right" vertical="center"/>
    </xf>
    <xf numFmtId="0" fontId="4" fillId="2" borderId="1" xfId="0" applyFont="1" applyFill="1" applyBorder="1" applyAlignment="1">
      <alignment horizontal="right" vertical="center"/>
    </xf>
    <xf numFmtId="0" fontId="4" fillId="2" borderId="1" xfId="0" applyFont="1" applyFill="1" applyBorder="1" applyAlignment="1">
      <alignment horizontal="right" vertical="center"/>
    </xf>
    <xf numFmtId="3" fontId="4" fillId="2" borderId="1" xfId="0" applyNumberFormat="1" applyFont="1" applyFill="1" applyBorder="1">
      <alignment vertical="center"/>
    </xf>
    <xf numFmtId="38" fontId="4" fillId="2" borderId="1" xfId="0" applyNumberFormat="1" applyFont="1" applyFill="1" applyBorder="1">
      <alignment vertical="center"/>
    </xf>
    <xf numFmtId="0" fontId="4" fillId="2" borderId="1" xfId="0" applyFont="1" applyFill="1" applyBorder="1" applyAlignment="1">
      <alignment horizontal="right" vertical="center"/>
    </xf>
    <xf numFmtId="178" fontId="4" fillId="2" borderId="1" xfId="0" applyNumberFormat="1" applyFont="1" applyFill="1" applyBorder="1" applyAlignment="1">
      <alignment horizontal="right" vertical="center"/>
    </xf>
    <xf numFmtId="0" fontId="4" fillId="2" borderId="0" xfId="0" applyFont="1" applyFill="1" applyAlignment="1">
      <alignment horizontal="center" vertical="center"/>
    </xf>
    <xf numFmtId="0" fontId="4" fillId="2" borderId="0" xfId="0" applyFont="1" applyFill="1">
      <alignment vertical="center"/>
    </xf>
    <xf numFmtId="3" fontId="4" fillId="2" borderId="1" xfId="0" applyNumberFormat="1" applyFont="1" applyFill="1" applyBorder="1" applyAlignment="1">
      <alignment horizontal="right" vertical="center"/>
    </xf>
    <xf numFmtId="0" fontId="4" fillId="2" borderId="0" xfId="0" applyFont="1" applyFill="1" applyAlignment="1">
      <alignment horizontal="right" vertical="center"/>
    </xf>
    <xf numFmtId="0" fontId="4" fillId="2" borderId="0" xfId="0" applyFont="1" applyFill="1" applyAlignment="1">
      <alignment vertical="center" wrapText="1"/>
    </xf>
    <xf numFmtId="0" fontId="6" fillId="4" borderId="8" xfId="0" applyFont="1" applyFill="1" applyBorder="1">
      <alignment vertical="center"/>
    </xf>
    <xf numFmtId="0" fontId="6" fillId="4" borderId="9" xfId="0" applyFont="1" applyFill="1" applyBorder="1">
      <alignment vertical="center"/>
    </xf>
    <xf numFmtId="0" fontId="16" fillId="2" borderId="0" xfId="0" applyFont="1" applyFill="1" applyAlignment="1">
      <alignment vertical="center" wrapText="1"/>
    </xf>
    <xf numFmtId="0" fontId="15" fillId="4" borderId="15" xfId="0" applyFont="1" applyFill="1" applyBorder="1" applyAlignment="1">
      <alignment horizontal="center" vertical="center"/>
    </xf>
    <xf numFmtId="0" fontId="15" fillId="4" borderId="14" xfId="0" applyFont="1" applyFill="1" applyBorder="1" applyAlignment="1">
      <alignment horizontal="center" vertical="center"/>
    </xf>
    <xf numFmtId="183" fontId="4" fillId="2" borderId="1" xfId="0" applyNumberFormat="1" applyFont="1" applyFill="1" applyBorder="1" applyAlignment="1">
      <alignment horizontal="right" vertical="center"/>
    </xf>
    <xf numFmtId="38" fontId="4" fillId="0" borderId="1" xfId="0" applyNumberFormat="1" applyFont="1" applyBorder="1">
      <alignment vertical="center"/>
    </xf>
    <xf numFmtId="0" fontId="21" fillId="4" borderId="14" xfId="0" applyFont="1" applyFill="1" applyBorder="1" applyAlignment="1">
      <alignment horizontal="center" vertical="center"/>
    </xf>
    <xf numFmtId="0" fontId="4" fillId="2" borderId="0" xfId="0" applyFont="1" applyFill="1" applyAlignment="1">
      <alignment horizontal="left" vertical="center"/>
    </xf>
    <xf numFmtId="0" fontId="2" fillId="6" borderId="11" xfId="0" applyFont="1" applyFill="1" applyBorder="1" applyAlignment="1">
      <alignment horizontal="left" vertical="center"/>
    </xf>
    <xf numFmtId="0" fontId="9" fillId="2" borderId="0" xfId="0" applyFont="1" applyFill="1">
      <alignment vertical="center"/>
    </xf>
    <xf numFmtId="0" fontId="9" fillId="2" borderId="0" xfId="0" applyFont="1" applyFill="1" applyAlignment="1">
      <alignment horizontal="left" vertical="center"/>
    </xf>
    <xf numFmtId="0" fontId="28" fillId="2" borderId="0" xfId="0" applyFont="1" applyFill="1">
      <alignment vertical="center"/>
    </xf>
    <xf numFmtId="0" fontId="27" fillId="6" borderId="6" xfId="0" applyFont="1" applyFill="1" applyBorder="1" applyAlignment="1">
      <alignment horizontal="left" vertical="top" wrapText="1"/>
    </xf>
    <xf numFmtId="0" fontId="27" fillId="6" borderId="3" xfId="0" applyFont="1" applyFill="1" applyBorder="1" applyAlignment="1">
      <alignment horizontal="left" vertical="top" wrapText="1"/>
    </xf>
    <xf numFmtId="0" fontId="2" fillId="6" borderId="6" xfId="0" applyFont="1" applyFill="1" applyBorder="1" applyAlignment="1">
      <alignment horizontal="left" vertical="top" wrapText="1"/>
    </xf>
    <xf numFmtId="0" fontId="27" fillId="6" borderId="10" xfId="0" applyFont="1" applyFill="1" applyBorder="1" applyAlignment="1">
      <alignment horizontal="left" vertical="top" wrapText="1"/>
    </xf>
    <xf numFmtId="0" fontId="28" fillId="2" borderId="0" xfId="0" applyFont="1" applyFill="1" applyAlignment="1">
      <alignment horizontal="left"/>
    </xf>
    <xf numFmtId="0" fontId="2" fillId="6" borderId="4" xfId="0" applyFont="1" applyFill="1" applyBorder="1" applyAlignment="1">
      <alignment horizontal="right" vertical="center" wrapText="1"/>
    </xf>
    <xf numFmtId="0" fontId="2" fillId="6" borderId="4" xfId="0" applyFont="1" applyFill="1" applyBorder="1" applyAlignment="1">
      <alignment horizontal="right" vertical="center"/>
    </xf>
    <xf numFmtId="0" fontId="2" fillId="3" borderId="7" xfId="0" applyFont="1" applyFill="1" applyBorder="1" applyAlignment="1">
      <alignment horizontal="left" vertical="center"/>
    </xf>
    <xf numFmtId="0" fontId="4" fillId="2" borderId="18" xfId="0" applyFont="1" applyFill="1" applyBorder="1" applyAlignment="1">
      <alignment horizontal="right" vertical="center"/>
    </xf>
    <xf numFmtId="0" fontId="2" fillId="2" borderId="22" xfId="0" applyFont="1" applyFill="1" applyBorder="1" applyAlignment="1">
      <alignment horizontal="right" vertical="center"/>
    </xf>
    <xf numFmtId="177" fontId="26" fillId="2" borderId="20" xfId="0" applyNumberFormat="1" applyFont="1" applyFill="1" applyBorder="1" applyAlignment="1">
      <alignment horizontal="right" vertical="center"/>
    </xf>
    <xf numFmtId="177" fontId="26" fillId="2" borderId="22" xfId="0" applyNumberFormat="1" applyFont="1" applyFill="1" applyBorder="1" applyAlignment="1">
      <alignment horizontal="right" vertical="center"/>
    </xf>
    <xf numFmtId="38" fontId="4" fillId="0" borderId="1" xfId="2" applyFont="1" applyFill="1" applyBorder="1" applyAlignment="1">
      <alignment vertical="center" wrapText="1"/>
    </xf>
    <xf numFmtId="183" fontId="6" fillId="0" borderId="1" xfId="0" applyNumberFormat="1" applyFont="1" applyFill="1" applyBorder="1" applyAlignment="1">
      <alignment vertical="center" wrapText="1"/>
    </xf>
    <xf numFmtId="0" fontId="2" fillId="4" borderId="9" xfId="0" applyFont="1" applyFill="1" applyBorder="1">
      <alignment vertical="center"/>
    </xf>
    <xf numFmtId="0" fontId="2" fillId="3" borderId="6" xfId="0" applyFont="1" applyFill="1" applyBorder="1" applyAlignment="1">
      <alignment horizontal="left" vertical="center"/>
    </xf>
    <xf numFmtId="0" fontId="2" fillId="3" borderId="10" xfId="0" applyFont="1" applyFill="1" applyBorder="1">
      <alignment vertical="center"/>
    </xf>
    <xf numFmtId="0" fontId="2" fillId="3" borderId="12" xfId="0" applyFont="1" applyFill="1" applyBorder="1" applyAlignment="1">
      <alignment horizontal="left" vertical="center"/>
    </xf>
    <xf numFmtId="187" fontId="4" fillId="0" borderId="1" xfId="0" applyNumberFormat="1" applyFont="1" applyFill="1" applyBorder="1" applyAlignment="1">
      <alignment horizontal="right" vertical="center"/>
    </xf>
    <xf numFmtId="177" fontId="4" fillId="0" borderId="1" xfId="0" applyNumberFormat="1" applyFont="1" applyFill="1" applyBorder="1" applyAlignment="1">
      <alignment horizontal="right" vertical="center"/>
    </xf>
    <xf numFmtId="0" fontId="9" fillId="0" borderId="0" xfId="0" applyFont="1">
      <alignment vertical="center"/>
    </xf>
    <xf numFmtId="0" fontId="4" fillId="2" borderId="0" xfId="0" applyFont="1" applyFill="1" applyBorder="1" applyAlignment="1">
      <alignment horizontal="right" vertical="center"/>
    </xf>
    <xf numFmtId="0" fontId="2" fillId="0" borderId="0" xfId="0" applyFont="1" applyFill="1" applyBorder="1">
      <alignment vertical="center"/>
    </xf>
    <xf numFmtId="0" fontId="17" fillId="2" borderId="0" xfId="0" applyFont="1" applyFill="1" applyAlignment="1">
      <alignment horizontal="left" vertical="center" wrapText="1"/>
    </xf>
    <xf numFmtId="0" fontId="9" fillId="2" borderId="0" xfId="0" applyFont="1" applyFill="1" applyAlignment="1">
      <alignment horizontal="left" vertical="top" wrapText="1"/>
    </xf>
    <xf numFmtId="0" fontId="27" fillId="6" borderId="6" xfId="0" applyFont="1" applyFill="1" applyBorder="1" applyAlignment="1">
      <alignment horizontal="left" vertical="center"/>
    </xf>
    <xf numFmtId="0" fontId="2" fillId="6" borderId="6" xfId="0" applyFont="1" applyFill="1" applyBorder="1" applyAlignment="1">
      <alignment horizontal="left" vertical="center"/>
    </xf>
    <xf numFmtId="0" fontId="28" fillId="2" borderId="0" xfId="0" applyFont="1" applyFill="1" applyAlignment="1">
      <alignment horizontal="left" vertical="top" wrapText="1"/>
    </xf>
    <xf numFmtId="0" fontId="9" fillId="2" borderId="0" xfId="0" applyFont="1" applyFill="1" applyAlignment="1">
      <alignment horizontal="left" vertical="top" wrapText="1"/>
    </xf>
    <xf numFmtId="0" fontId="32" fillId="4" borderId="0" xfId="0" applyFont="1" applyFill="1" applyAlignment="1">
      <alignment horizontal="left" vertical="center"/>
    </xf>
    <xf numFmtId="0" fontId="34" fillId="6" borderId="8" xfId="0" applyFont="1" applyFill="1" applyBorder="1" applyAlignment="1">
      <alignment horizontal="left" vertical="center"/>
    </xf>
    <xf numFmtId="0" fontId="27" fillId="6" borderId="8" xfId="0" applyFont="1" applyFill="1" applyBorder="1" applyAlignment="1">
      <alignment horizontal="left" vertical="center"/>
    </xf>
    <xf numFmtId="0" fontId="2" fillId="6" borderId="8" xfId="0" applyFont="1" applyFill="1" applyBorder="1" applyAlignment="1">
      <alignment horizontal="left" vertical="center"/>
    </xf>
    <xf numFmtId="0" fontId="28" fillId="0" borderId="2" xfId="0" applyFont="1" applyBorder="1" applyAlignment="1">
      <alignment vertical="center" wrapText="1"/>
    </xf>
    <xf numFmtId="0" fontId="9" fillId="0" borderId="2" xfId="0" applyFont="1" applyBorder="1" applyAlignment="1">
      <alignment vertical="center" wrapText="1"/>
    </xf>
    <xf numFmtId="0" fontId="16" fillId="2" borderId="11" xfId="0" applyFont="1" applyFill="1" applyBorder="1" applyAlignment="1">
      <alignment horizontal="left" vertical="center"/>
    </xf>
    <xf numFmtId="0" fontId="28" fillId="2" borderId="2" xfId="0" applyFont="1" applyFill="1" applyBorder="1" applyAlignment="1"/>
    <xf numFmtId="0" fontId="9" fillId="2" borderId="2" xfId="0" applyFont="1" applyFill="1" applyBorder="1" applyAlignment="1"/>
    <xf numFmtId="0" fontId="28" fillId="2" borderId="2" xfId="0" applyFont="1" applyFill="1" applyBorder="1" applyAlignment="1">
      <alignment horizontal="left" vertical="top" wrapText="1"/>
    </xf>
    <xf numFmtId="0" fontId="34" fillId="6" borderId="6" xfId="0" applyFont="1" applyFill="1" applyBorder="1">
      <alignment vertical="center"/>
    </xf>
    <xf numFmtId="0" fontId="34" fillId="6" borderId="8" xfId="0" applyFont="1" applyFill="1" applyBorder="1">
      <alignment vertical="center"/>
    </xf>
    <xf numFmtId="0" fontId="14" fillId="4" borderId="0" xfId="0" applyFont="1" applyFill="1" applyAlignment="1">
      <alignment horizontal="left" vertical="center"/>
    </xf>
    <xf numFmtId="0" fontId="10" fillId="2" borderId="0" xfId="0" applyFont="1" applyFill="1" applyAlignment="1">
      <alignment horizontal="left" vertical="top" wrapText="1"/>
    </xf>
    <xf numFmtId="0" fontId="2" fillId="3" borderId="8" xfId="0" applyFont="1" applyFill="1" applyBorder="1" applyAlignment="1">
      <alignment horizontal="left" vertical="center"/>
    </xf>
    <xf numFmtId="0" fontId="4" fillId="3" borderId="5" xfId="0" applyFont="1" applyFill="1" applyBorder="1" applyAlignment="1">
      <alignment horizontal="left" vertical="center"/>
    </xf>
    <xf numFmtId="0" fontId="4" fillId="3" borderId="8" xfId="0" applyFont="1" applyFill="1" applyBorder="1" applyAlignment="1">
      <alignment horizontal="left" vertical="center" wrapText="1"/>
    </xf>
    <xf numFmtId="0" fontId="4" fillId="3" borderId="5" xfId="0" applyFont="1" applyFill="1" applyBorder="1" applyAlignment="1">
      <alignment horizontal="left" vertical="center" wrapText="1"/>
    </xf>
    <xf numFmtId="0" fontId="10" fillId="2" borderId="2" xfId="0" applyFont="1" applyFill="1" applyBorder="1" applyAlignment="1">
      <alignment horizontal="left" wrapText="1"/>
    </xf>
    <xf numFmtId="0" fontId="4" fillId="3" borderId="8" xfId="0" applyFont="1" applyFill="1" applyBorder="1" applyAlignment="1">
      <alignment horizontal="left" vertical="center"/>
    </xf>
    <xf numFmtId="0" fontId="42" fillId="2" borderId="2" xfId="0" applyFont="1" applyFill="1" applyBorder="1" applyAlignment="1">
      <alignment horizontal="left" wrapText="1"/>
    </xf>
    <xf numFmtId="0" fontId="17" fillId="2" borderId="0" xfId="0" applyFont="1" applyFill="1" applyAlignment="1">
      <alignment horizontal="left" vertical="center" wrapText="1"/>
    </xf>
    <xf numFmtId="0" fontId="45" fillId="0" borderId="0" xfId="0" applyFont="1">
      <alignment vertical="center"/>
    </xf>
    <xf numFmtId="0" fontId="44" fillId="0" borderId="0" xfId="0" applyFont="1">
      <alignment vertical="center"/>
    </xf>
    <xf numFmtId="0" fontId="10" fillId="2" borderId="0" xfId="0" applyFont="1" applyFill="1" applyAlignment="1">
      <alignment horizontal="left" wrapText="1"/>
    </xf>
    <xf numFmtId="0" fontId="42" fillId="2" borderId="2" xfId="0" applyFont="1" applyFill="1" applyBorder="1" applyAlignment="1">
      <alignment horizontal="left" vertical="top" wrapText="1"/>
    </xf>
    <xf numFmtId="0" fontId="10" fillId="2" borderId="2" xfId="0" applyFont="1" applyFill="1" applyBorder="1" applyAlignment="1">
      <alignment horizontal="left" vertical="top" wrapText="1"/>
    </xf>
    <xf numFmtId="0" fontId="42" fillId="2" borderId="0" xfId="0" applyFont="1" applyFill="1" applyAlignment="1">
      <alignment horizontal="left" wrapText="1"/>
    </xf>
    <xf numFmtId="0" fontId="48" fillId="3" borderId="8" xfId="0" applyFont="1" applyFill="1" applyBorder="1" applyAlignment="1">
      <alignment horizontal="left" vertical="center"/>
    </xf>
    <xf numFmtId="0" fontId="6" fillId="3" borderId="5" xfId="0" applyFont="1" applyFill="1" applyBorder="1" applyAlignment="1">
      <alignment horizontal="left" vertical="center"/>
    </xf>
    <xf numFmtId="40" fontId="6" fillId="2" borderId="1" xfId="2" applyNumberFormat="1" applyFont="1" applyFill="1" applyBorder="1" applyAlignment="1">
      <alignment horizontal="right" vertical="center"/>
    </xf>
    <xf numFmtId="0" fontId="9" fillId="2" borderId="2" xfId="0" applyFont="1" applyFill="1" applyBorder="1" applyAlignment="1">
      <alignment horizontal="left" vertical="top" wrapText="1"/>
    </xf>
    <xf numFmtId="0" fontId="28" fillId="2" borderId="2" xfId="0" applyFont="1" applyFill="1" applyBorder="1" applyAlignment="1">
      <alignment horizontal="left"/>
    </xf>
    <xf numFmtId="0" fontId="28" fillId="2" borderId="2" xfId="0" applyFont="1" applyFill="1" applyBorder="1" applyAlignment="1">
      <alignment horizontal="left" wrapText="1"/>
    </xf>
  </cellXfs>
  <cellStyles count="4">
    <cellStyle name="パーセント" xfId="3" builtinId="5"/>
    <cellStyle name="ハイパーリンク" xfId="1" builtinId="8"/>
    <cellStyle name="桁区切り" xfId="2" builtinId="6"/>
    <cellStyle name="標準" xfId="0" builtinId="0"/>
  </cellStyles>
  <dxfs count="0"/>
  <tableStyles count="1" defaultTableStyle="TableStyleMedium2" defaultPivotStyle="PivotStyleLight16">
    <tableStyle name="Invisible" pivot="0" table="0" count="0" xr9:uid="{1A28204A-FF54-44AF-920A-04FE40C98142}"/>
  </tableStyles>
  <colors>
    <mruColors>
      <color rgb="FF08107B"/>
      <color rgb="FF0000FF"/>
      <color rgb="FFFF00FF"/>
      <color rgb="FFFFCCFF"/>
      <color rgb="FF99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olympus.co.jp/csr/environment/pdf/assurance_jp.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EC1D4E-F2F7-4CE9-A1CB-F3674B64F49E}">
  <sheetPr>
    <tabColor theme="7" tint="0.59999389629810485"/>
  </sheetPr>
  <dimension ref="A1:H226"/>
  <sheetViews>
    <sheetView tabSelected="1" zoomScale="90" zoomScaleNormal="90" workbookViewId="0">
      <selection activeCell="I71" sqref="I71"/>
    </sheetView>
  </sheetViews>
  <sheetFormatPr defaultColWidth="8.6328125" defaultRowHeight="15" customHeight="1"/>
  <cols>
    <col min="1" max="1" width="3.90625" style="14" customWidth="1"/>
    <col min="2" max="2" width="24.36328125" style="14" customWidth="1"/>
    <col min="3" max="3" width="29.90625" style="59" customWidth="1"/>
    <col min="4" max="6" width="13.90625" style="14" customWidth="1"/>
    <col min="7" max="7" width="15" style="14" customWidth="1"/>
    <col min="8" max="8" width="13.6328125" style="14" customWidth="1"/>
    <col min="9" max="13" width="9" style="14" bestFit="1" customWidth="1"/>
    <col min="14" max="14" width="9" style="14" customWidth="1"/>
    <col min="15" max="16384" width="8.6328125" style="14"/>
  </cols>
  <sheetData>
    <row r="1" spans="2:8" ht="17.25" customHeight="1"/>
    <row r="2" spans="2:8" ht="26.5">
      <c r="B2" s="29" t="s">
        <v>17</v>
      </c>
      <c r="C2" s="28"/>
      <c r="G2" s="67"/>
      <c r="H2" s="326" t="s">
        <v>158</v>
      </c>
    </row>
    <row r="3" spans="2:8" ht="20.399999999999999">
      <c r="B3" s="28"/>
      <c r="C3" s="28"/>
    </row>
    <row r="4" spans="2:8" ht="11.5">
      <c r="B4" s="302" t="s">
        <v>18</v>
      </c>
      <c r="C4" s="302"/>
      <c r="D4" s="302"/>
      <c r="E4" s="302"/>
      <c r="F4" s="302"/>
      <c r="G4" s="302"/>
    </row>
    <row r="5" spans="2:8" ht="11.5">
      <c r="B5" s="302" t="s">
        <v>19</v>
      </c>
      <c r="C5" s="302"/>
      <c r="D5" s="302"/>
      <c r="E5" s="302"/>
      <c r="F5" s="302"/>
      <c r="G5" s="302"/>
    </row>
    <row r="6" spans="2:8" ht="11.5">
      <c r="B6" s="302" t="s">
        <v>20</v>
      </c>
      <c r="C6" s="303"/>
      <c r="D6" s="303"/>
      <c r="E6" s="303"/>
      <c r="F6" s="303"/>
      <c r="G6" s="303"/>
    </row>
    <row r="7" spans="2:8" ht="11.5">
      <c r="B7" s="302" t="s">
        <v>21</v>
      </c>
      <c r="C7" s="302"/>
      <c r="D7" s="302"/>
      <c r="E7" s="302"/>
      <c r="F7" s="302"/>
      <c r="G7" s="302"/>
    </row>
    <row r="8" spans="2:8" ht="14">
      <c r="B8" s="68" t="s">
        <v>22</v>
      </c>
      <c r="C8" s="69"/>
      <c r="D8" s="69"/>
      <c r="E8" s="69"/>
      <c r="F8" s="69"/>
      <c r="G8" s="70"/>
    </row>
    <row r="9" spans="2:8" ht="13.25">
      <c r="B9" s="66"/>
      <c r="C9" s="71"/>
      <c r="D9" s="66"/>
      <c r="E9" s="66"/>
      <c r="F9" s="66"/>
      <c r="G9" s="66"/>
    </row>
    <row r="10" spans="2:8" ht="16.5" customHeight="1">
      <c r="B10" s="304" t="s">
        <v>23</v>
      </c>
      <c r="C10" s="304"/>
      <c r="D10" s="304"/>
      <c r="E10" s="304"/>
      <c r="F10" s="304"/>
      <c r="G10" s="304"/>
      <c r="H10" s="304"/>
    </row>
    <row r="11" spans="2:8" ht="11.4">
      <c r="B11" s="302"/>
      <c r="C11" s="302"/>
      <c r="D11" s="302"/>
      <c r="E11" s="302"/>
      <c r="F11" s="302"/>
      <c r="G11" s="302"/>
    </row>
    <row r="12" spans="2:8" ht="13.75">
      <c r="B12" s="20"/>
    </row>
    <row r="13" spans="2:8" ht="14">
      <c r="B13" s="72" t="s">
        <v>24</v>
      </c>
      <c r="C13" s="73"/>
      <c r="D13" s="74" t="s">
        <v>25</v>
      </c>
      <c r="E13" s="74" t="s">
        <v>26</v>
      </c>
      <c r="F13" s="75" t="s">
        <v>27</v>
      </c>
      <c r="G13" s="75" t="s">
        <v>28</v>
      </c>
      <c r="H13" s="75" t="s">
        <v>29</v>
      </c>
    </row>
    <row r="14" spans="2:8" ht="14">
      <c r="B14" s="305" t="s">
        <v>30</v>
      </c>
      <c r="C14" s="305"/>
      <c r="D14" s="1">
        <v>35174</v>
      </c>
      <c r="E14" s="2">
        <v>31653</v>
      </c>
      <c r="F14" s="3">
        <v>31557</v>
      </c>
      <c r="G14" s="206">
        <v>32805</v>
      </c>
      <c r="H14" s="3">
        <v>28838</v>
      </c>
    </row>
    <row r="15" spans="2:8" ht="11.5">
      <c r="B15" s="207" t="s">
        <v>31</v>
      </c>
      <c r="C15" s="78"/>
      <c r="D15" s="25"/>
      <c r="E15" s="26"/>
      <c r="F15" s="27"/>
      <c r="G15" s="79"/>
      <c r="H15" s="80"/>
    </row>
    <row r="16" spans="2:8" ht="11.4">
      <c r="B16" s="19"/>
      <c r="C16" s="19"/>
      <c r="D16" s="25"/>
      <c r="E16" s="26"/>
      <c r="F16" s="27"/>
      <c r="G16" s="27"/>
      <c r="H16" s="27"/>
    </row>
    <row r="17" spans="2:8" ht="14">
      <c r="B17" s="76" t="s">
        <v>32</v>
      </c>
      <c r="C17" s="77"/>
      <c r="D17" s="1">
        <v>8550</v>
      </c>
      <c r="E17" s="6">
        <v>4775</v>
      </c>
      <c r="F17" s="3">
        <v>3478</v>
      </c>
      <c r="G17" s="61">
        <v>2727</v>
      </c>
      <c r="H17" s="61">
        <v>3037</v>
      </c>
    </row>
    <row r="18" spans="2:8" ht="14">
      <c r="B18" s="81" t="s">
        <v>33</v>
      </c>
      <c r="C18" s="82"/>
      <c r="D18" s="83">
        <v>7755</v>
      </c>
      <c r="E18" s="83">
        <v>4232</v>
      </c>
      <c r="F18" s="84">
        <v>2995</v>
      </c>
      <c r="G18" s="85">
        <v>2319</v>
      </c>
      <c r="H18" s="85">
        <f>H24+H19</f>
        <v>2834</v>
      </c>
    </row>
    <row r="19" spans="2:8" ht="14">
      <c r="B19" s="86"/>
      <c r="C19" s="87" t="s">
        <v>34</v>
      </c>
      <c r="D19" s="7">
        <v>6550</v>
      </c>
      <c r="E19" s="7">
        <v>3473</v>
      </c>
      <c r="F19" s="5">
        <v>2359</v>
      </c>
      <c r="G19" s="62">
        <v>1727</v>
      </c>
      <c r="H19" s="62">
        <f>SUM(H20:H23)</f>
        <v>2001</v>
      </c>
    </row>
    <row r="20" spans="2:8" ht="14">
      <c r="B20" s="88"/>
      <c r="C20" s="89" t="s">
        <v>35</v>
      </c>
      <c r="D20" s="90">
        <v>965</v>
      </c>
      <c r="E20" s="90">
        <v>390</v>
      </c>
      <c r="F20" s="91">
        <v>229</v>
      </c>
      <c r="G20" s="92">
        <v>147</v>
      </c>
      <c r="H20" s="92">
        <v>175</v>
      </c>
    </row>
    <row r="21" spans="2:8" ht="14">
      <c r="B21" s="88"/>
      <c r="C21" s="93" t="s">
        <v>36</v>
      </c>
      <c r="D21" s="94">
        <v>1878</v>
      </c>
      <c r="E21" s="94">
        <v>800</v>
      </c>
      <c r="F21" s="95">
        <v>480</v>
      </c>
      <c r="G21" s="96">
        <v>372</v>
      </c>
      <c r="H21" s="96">
        <v>474</v>
      </c>
    </row>
    <row r="22" spans="2:8" ht="14">
      <c r="B22" s="88"/>
      <c r="C22" s="93" t="s">
        <v>37</v>
      </c>
      <c r="D22" s="94">
        <v>1953</v>
      </c>
      <c r="E22" s="94">
        <v>1025</v>
      </c>
      <c r="F22" s="95">
        <v>680</v>
      </c>
      <c r="G22" s="96">
        <v>509</v>
      </c>
      <c r="H22" s="96">
        <v>612</v>
      </c>
    </row>
    <row r="23" spans="2:8" ht="14">
      <c r="B23" s="88"/>
      <c r="C23" s="97" t="s">
        <v>38</v>
      </c>
      <c r="D23" s="98">
        <v>1754</v>
      </c>
      <c r="E23" s="98">
        <v>1258</v>
      </c>
      <c r="F23" s="99">
        <v>970</v>
      </c>
      <c r="G23" s="100">
        <v>699</v>
      </c>
      <c r="H23" s="100">
        <v>740</v>
      </c>
    </row>
    <row r="24" spans="2:8" ht="14">
      <c r="B24" s="86"/>
      <c r="C24" s="101" t="s">
        <v>39</v>
      </c>
      <c r="D24" s="8">
        <v>1205</v>
      </c>
      <c r="E24" s="7">
        <v>759</v>
      </c>
      <c r="F24" s="5">
        <v>636</v>
      </c>
      <c r="G24" s="62">
        <v>592</v>
      </c>
      <c r="H24" s="62">
        <f>SUM(H25:H28)</f>
        <v>833</v>
      </c>
    </row>
    <row r="25" spans="2:8" ht="14">
      <c r="B25" s="88"/>
      <c r="C25" s="89" t="s">
        <v>35</v>
      </c>
      <c r="D25" s="102">
        <v>300</v>
      </c>
      <c r="E25" s="102">
        <v>132</v>
      </c>
      <c r="F25" s="91">
        <v>86</v>
      </c>
      <c r="G25" s="92">
        <v>65</v>
      </c>
      <c r="H25" s="92">
        <v>87</v>
      </c>
    </row>
    <row r="26" spans="2:8" ht="14">
      <c r="B26" s="88"/>
      <c r="C26" s="93" t="s">
        <v>36</v>
      </c>
      <c r="D26" s="103">
        <v>443</v>
      </c>
      <c r="E26" s="103">
        <v>254</v>
      </c>
      <c r="F26" s="95">
        <v>219</v>
      </c>
      <c r="G26" s="96">
        <v>221</v>
      </c>
      <c r="H26" s="96">
        <v>263</v>
      </c>
    </row>
    <row r="27" spans="2:8" ht="14">
      <c r="B27" s="88"/>
      <c r="C27" s="93" t="s">
        <v>37</v>
      </c>
      <c r="D27" s="103">
        <v>370</v>
      </c>
      <c r="E27" s="103">
        <v>272</v>
      </c>
      <c r="F27" s="95">
        <v>229</v>
      </c>
      <c r="G27" s="96">
        <v>212</v>
      </c>
      <c r="H27" s="96">
        <v>301</v>
      </c>
    </row>
    <row r="28" spans="2:8" ht="14">
      <c r="B28" s="88"/>
      <c r="C28" s="97" t="s">
        <v>38</v>
      </c>
      <c r="D28" s="104">
        <v>92</v>
      </c>
      <c r="E28" s="104">
        <v>101</v>
      </c>
      <c r="F28" s="99">
        <v>102</v>
      </c>
      <c r="G28" s="100">
        <v>94</v>
      </c>
      <c r="H28" s="100">
        <v>182</v>
      </c>
    </row>
    <row r="29" spans="2:8" ht="14">
      <c r="B29" s="81" t="s">
        <v>40</v>
      </c>
      <c r="C29" s="105"/>
      <c r="D29" s="1">
        <v>795</v>
      </c>
      <c r="E29" s="1">
        <v>543</v>
      </c>
      <c r="F29" s="5">
        <v>483</v>
      </c>
      <c r="G29" s="62">
        <v>408</v>
      </c>
      <c r="H29" s="62">
        <f>H35+H30</f>
        <v>239</v>
      </c>
    </row>
    <row r="30" spans="2:8" ht="14">
      <c r="B30" s="88"/>
      <c r="C30" s="87" t="s">
        <v>34</v>
      </c>
      <c r="D30" s="1">
        <v>471</v>
      </c>
      <c r="E30" s="1">
        <v>252</v>
      </c>
      <c r="F30" s="5">
        <v>234</v>
      </c>
      <c r="G30" s="62">
        <v>189</v>
      </c>
      <c r="H30" s="62">
        <f>SUM(H31:H34)</f>
        <v>209</v>
      </c>
    </row>
    <row r="31" spans="2:8" ht="14">
      <c r="B31" s="88"/>
      <c r="C31" s="89" t="s">
        <v>35</v>
      </c>
      <c r="D31" s="102">
        <v>5</v>
      </c>
      <c r="E31" s="102">
        <v>38</v>
      </c>
      <c r="F31" s="91">
        <v>35</v>
      </c>
      <c r="G31" s="92">
        <v>28</v>
      </c>
      <c r="H31" s="92"/>
    </row>
    <row r="32" spans="2:8" ht="14">
      <c r="B32" s="88"/>
      <c r="C32" s="93" t="s">
        <v>36</v>
      </c>
      <c r="D32" s="103">
        <v>27</v>
      </c>
      <c r="E32" s="103">
        <v>58</v>
      </c>
      <c r="F32" s="95">
        <v>55</v>
      </c>
      <c r="G32" s="96">
        <v>50</v>
      </c>
      <c r="H32" s="96">
        <v>2</v>
      </c>
    </row>
    <row r="33" spans="2:8" ht="14">
      <c r="B33" s="88"/>
      <c r="C33" s="93" t="s">
        <v>37</v>
      </c>
      <c r="D33" s="103">
        <v>32</v>
      </c>
      <c r="E33" s="103">
        <v>73</v>
      </c>
      <c r="F33" s="95">
        <v>76</v>
      </c>
      <c r="G33" s="96">
        <v>57</v>
      </c>
      <c r="H33" s="96">
        <v>1</v>
      </c>
    </row>
    <row r="34" spans="2:8" ht="14">
      <c r="B34" s="88"/>
      <c r="C34" s="97" t="s">
        <v>38</v>
      </c>
      <c r="D34" s="104">
        <v>407</v>
      </c>
      <c r="E34" s="104">
        <v>83</v>
      </c>
      <c r="F34" s="99">
        <v>68</v>
      </c>
      <c r="G34" s="100">
        <v>54</v>
      </c>
      <c r="H34" s="100">
        <v>206</v>
      </c>
    </row>
    <row r="35" spans="2:8" ht="14">
      <c r="B35" s="106" t="s">
        <v>5</v>
      </c>
      <c r="C35" s="101" t="s">
        <v>39</v>
      </c>
      <c r="D35" s="1">
        <v>324</v>
      </c>
      <c r="E35" s="1">
        <v>291</v>
      </c>
      <c r="F35" s="5">
        <v>249</v>
      </c>
      <c r="G35" s="62">
        <v>219</v>
      </c>
      <c r="H35" s="62">
        <f>SUM(H36:H39)</f>
        <v>30</v>
      </c>
    </row>
    <row r="36" spans="2:8" ht="14">
      <c r="B36" s="88"/>
      <c r="C36" s="89" t="s">
        <v>35</v>
      </c>
      <c r="D36" s="102">
        <v>20</v>
      </c>
      <c r="E36" s="102">
        <v>31</v>
      </c>
      <c r="F36" s="91">
        <v>26</v>
      </c>
      <c r="G36" s="92">
        <v>23</v>
      </c>
      <c r="H36" s="92">
        <v>1</v>
      </c>
    </row>
    <row r="37" spans="2:8" ht="14">
      <c r="B37" s="88"/>
      <c r="C37" s="93" t="s">
        <v>36</v>
      </c>
      <c r="D37" s="103">
        <v>89</v>
      </c>
      <c r="E37" s="103">
        <v>58</v>
      </c>
      <c r="F37" s="95">
        <v>49</v>
      </c>
      <c r="G37" s="96">
        <v>41</v>
      </c>
      <c r="H37" s="96">
        <v>2</v>
      </c>
    </row>
    <row r="38" spans="2:8" ht="14">
      <c r="B38" s="88"/>
      <c r="C38" s="93" t="s">
        <v>37</v>
      </c>
      <c r="D38" s="103">
        <v>123</v>
      </c>
      <c r="E38" s="103">
        <v>107</v>
      </c>
      <c r="F38" s="95">
        <v>94</v>
      </c>
      <c r="G38" s="96">
        <v>84</v>
      </c>
      <c r="H38" s="96">
        <v>5</v>
      </c>
    </row>
    <row r="39" spans="2:8" ht="14">
      <c r="B39" s="107"/>
      <c r="C39" s="97" t="s">
        <v>38</v>
      </c>
      <c r="D39" s="104">
        <v>92</v>
      </c>
      <c r="E39" s="104">
        <v>95</v>
      </c>
      <c r="F39" s="99">
        <v>80</v>
      </c>
      <c r="G39" s="100">
        <v>71</v>
      </c>
      <c r="H39" s="100">
        <v>22</v>
      </c>
    </row>
    <row r="40" spans="2:8" ht="11.5">
      <c r="C40" s="18"/>
      <c r="D40" s="19"/>
      <c r="E40" s="19"/>
      <c r="F40" s="19"/>
      <c r="G40" s="19"/>
      <c r="H40" s="63"/>
    </row>
    <row r="41" spans="2:8" ht="14">
      <c r="B41" s="306" t="s">
        <v>115</v>
      </c>
      <c r="C41" s="307"/>
      <c r="D41" s="1">
        <v>6333</v>
      </c>
      <c r="E41" s="6">
        <v>8792</v>
      </c>
      <c r="F41" s="3">
        <v>9379</v>
      </c>
      <c r="G41" s="61">
        <v>10192</v>
      </c>
      <c r="H41" s="61">
        <f>H42+H53</f>
        <v>8668</v>
      </c>
    </row>
    <row r="42" spans="2:8" ht="14">
      <c r="B42" s="108" t="s">
        <v>41</v>
      </c>
      <c r="C42" s="109"/>
      <c r="D42" s="83">
        <v>4417</v>
      </c>
      <c r="E42" s="83">
        <v>6808</v>
      </c>
      <c r="F42" s="84">
        <v>6854</v>
      </c>
      <c r="G42" s="85">
        <v>7839</v>
      </c>
      <c r="H42" s="85">
        <f>H48+H43</f>
        <v>7362</v>
      </c>
    </row>
    <row r="43" spans="2:8" ht="14">
      <c r="B43" s="88"/>
      <c r="C43" s="87" t="s">
        <v>34</v>
      </c>
      <c r="D43" s="7">
        <v>2902</v>
      </c>
      <c r="E43" s="7">
        <v>4866</v>
      </c>
      <c r="F43" s="5">
        <v>4910</v>
      </c>
      <c r="G43" s="62">
        <v>5765</v>
      </c>
      <c r="H43" s="62">
        <f>SUM(H44:H47)</f>
        <v>5347</v>
      </c>
    </row>
    <row r="44" spans="2:8" ht="14">
      <c r="B44" s="88"/>
      <c r="C44" s="89" t="s">
        <v>35</v>
      </c>
      <c r="D44" s="90">
        <v>835</v>
      </c>
      <c r="E44" s="90">
        <v>1169</v>
      </c>
      <c r="F44" s="91">
        <v>1128</v>
      </c>
      <c r="G44" s="110">
        <v>1129</v>
      </c>
      <c r="H44" s="110">
        <v>986</v>
      </c>
    </row>
    <row r="45" spans="2:8" ht="14">
      <c r="B45" s="88"/>
      <c r="C45" s="93" t="s">
        <v>36</v>
      </c>
      <c r="D45" s="94">
        <v>891</v>
      </c>
      <c r="E45" s="94">
        <v>1455</v>
      </c>
      <c r="F45" s="95">
        <v>1502</v>
      </c>
      <c r="G45" s="111">
        <v>1681</v>
      </c>
      <c r="H45" s="111">
        <v>1672</v>
      </c>
    </row>
    <row r="46" spans="2:8" ht="14">
      <c r="B46" s="88"/>
      <c r="C46" s="93" t="s">
        <v>37</v>
      </c>
      <c r="D46" s="94">
        <v>679</v>
      </c>
      <c r="E46" s="94">
        <v>1264</v>
      </c>
      <c r="F46" s="95">
        <v>1325</v>
      </c>
      <c r="G46" s="111">
        <v>1625</v>
      </c>
      <c r="H46" s="111">
        <v>1530</v>
      </c>
    </row>
    <row r="47" spans="2:8" ht="14">
      <c r="B47" s="88"/>
      <c r="C47" s="97" t="s">
        <v>38</v>
      </c>
      <c r="D47" s="98">
        <v>497</v>
      </c>
      <c r="E47" s="98">
        <v>978</v>
      </c>
      <c r="F47" s="99">
        <v>955</v>
      </c>
      <c r="G47" s="112">
        <v>1330</v>
      </c>
      <c r="H47" s="112">
        <v>1159</v>
      </c>
    </row>
    <row r="48" spans="2:8" ht="14">
      <c r="B48" s="88"/>
      <c r="C48" s="101" t="s">
        <v>39</v>
      </c>
      <c r="D48" s="113">
        <v>1515</v>
      </c>
      <c r="E48" s="114">
        <v>1942</v>
      </c>
      <c r="F48" s="115">
        <v>1944</v>
      </c>
      <c r="G48" s="116">
        <v>2074</v>
      </c>
      <c r="H48" s="116">
        <f>SUM(H49:H52)</f>
        <v>2015</v>
      </c>
    </row>
    <row r="49" spans="2:8" ht="14">
      <c r="B49" s="88"/>
      <c r="C49" s="89" t="s">
        <v>35</v>
      </c>
      <c r="D49" s="103">
        <v>632</v>
      </c>
      <c r="E49" s="103">
        <v>729</v>
      </c>
      <c r="F49" s="95">
        <v>734</v>
      </c>
      <c r="G49" s="111">
        <v>706</v>
      </c>
      <c r="H49" s="111">
        <v>633</v>
      </c>
    </row>
    <row r="50" spans="2:8" ht="14">
      <c r="B50" s="88"/>
      <c r="C50" s="93" t="s">
        <v>36</v>
      </c>
      <c r="D50" s="103">
        <v>455</v>
      </c>
      <c r="E50" s="103">
        <v>632</v>
      </c>
      <c r="F50" s="95">
        <v>620</v>
      </c>
      <c r="G50" s="111">
        <v>632</v>
      </c>
      <c r="H50" s="111">
        <v>642</v>
      </c>
    </row>
    <row r="51" spans="2:8" ht="14">
      <c r="B51" s="88"/>
      <c r="C51" s="93" t="s">
        <v>37</v>
      </c>
      <c r="D51" s="103">
        <v>317</v>
      </c>
      <c r="E51" s="103">
        <v>435</v>
      </c>
      <c r="F51" s="95">
        <v>435</v>
      </c>
      <c r="G51" s="111">
        <v>518</v>
      </c>
      <c r="H51" s="111">
        <v>510</v>
      </c>
    </row>
    <row r="52" spans="2:8" ht="14">
      <c r="B52" s="88"/>
      <c r="C52" s="97" t="s">
        <v>38</v>
      </c>
      <c r="D52" s="104">
        <v>111</v>
      </c>
      <c r="E52" s="104">
        <v>146</v>
      </c>
      <c r="F52" s="99">
        <v>155</v>
      </c>
      <c r="G52" s="112">
        <v>218</v>
      </c>
      <c r="H52" s="112">
        <v>230</v>
      </c>
    </row>
    <row r="53" spans="2:8" ht="14">
      <c r="B53" s="117" t="s">
        <v>40</v>
      </c>
      <c r="C53" s="105"/>
      <c r="D53" s="1">
        <v>1916</v>
      </c>
      <c r="E53" s="1">
        <v>1984</v>
      </c>
      <c r="F53" s="5">
        <v>2525</v>
      </c>
      <c r="G53" s="62">
        <v>2353</v>
      </c>
      <c r="H53" s="62">
        <f>H59+H54</f>
        <v>1306</v>
      </c>
    </row>
    <row r="54" spans="2:8" ht="14">
      <c r="B54" s="88"/>
      <c r="C54" s="87" t="s">
        <v>34</v>
      </c>
      <c r="D54" s="1">
        <v>612</v>
      </c>
      <c r="E54" s="1">
        <v>1176</v>
      </c>
      <c r="F54" s="5">
        <v>1394</v>
      </c>
      <c r="G54" s="62">
        <v>1226</v>
      </c>
      <c r="H54" s="62">
        <f>SUM(H55:H58)</f>
        <v>464</v>
      </c>
    </row>
    <row r="55" spans="2:8" ht="14">
      <c r="B55" s="88"/>
      <c r="C55" s="89" t="s">
        <v>35</v>
      </c>
      <c r="D55" s="102">
        <v>206</v>
      </c>
      <c r="E55" s="102">
        <v>229</v>
      </c>
      <c r="F55" s="91">
        <v>284</v>
      </c>
      <c r="G55" s="110">
        <v>166</v>
      </c>
      <c r="H55" s="110">
        <v>56</v>
      </c>
    </row>
    <row r="56" spans="2:8" ht="14">
      <c r="B56" s="88"/>
      <c r="C56" s="93" t="s">
        <v>36</v>
      </c>
      <c r="D56" s="103">
        <v>181</v>
      </c>
      <c r="E56" s="103">
        <v>339</v>
      </c>
      <c r="F56" s="95">
        <v>500</v>
      </c>
      <c r="G56" s="111">
        <v>397</v>
      </c>
      <c r="H56" s="111">
        <v>138</v>
      </c>
    </row>
    <row r="57" spans="2:8" ht="14">
      <c r="B57" s="88"/>
      <c r="C57" s="93" t="s">
        <v>37</v>
      </c>
      <c r="D57" s="103">
        <v>97</v>
      </c>
      <c r="E57" s="103">
        <v>289</v>
      </c>
      <c r="F57" s="95">
        <v>324</v>
      </c>
      <c r="G57" s="111">
        <v>307</v>
      </c>
      <c r="H57" s="111">
        <v>71</v>
      </c>
    </row>
    <row r="58" spans="2:8" ht="14">
      <c r="B58" s="88"/>
      <c r="C58" s="97" t="s">
        <v>38</v>
      </c>
      <c r="D58" s="104">
        <v>128</v>
      </c>
      <c r="E58" s="104">
        <v>319</v>
      </c>
      <c r="F58" s="99">
        <v>286</v>
      </c>
      <c r="G58" s="112">
        <v>356</v>
      </c>
      <c r="H58" s="112">
        <v>199</v>
      </c>
    </row>
    <row r="59" spans="2:8" ht="14">
      <c r="B59" s="106" t="s">
        <v>5</v>
      </c>
      <c r="C59" s="101" t="s">
        <v>39</v>
      </c>
      <c r="D59" s="1">
        <v>1304</v>
      </c>
      <c r="E59" s="1">
        <v>808</v>
      </c>
      <c r="F59" s="5">
        <v>1131</v>
      </c>
      <c r="G59" s="62">
        <v>1127</v>
      </c>
      <c r="H59" s="62">
        <f>SUM(H60:H63)</f>
        <v>842</v>
      </c>
    </row>
    <row r="60" spans="2:8" ht="14">
      <c r="B60" s="88"/>
      <c r="C60" s="89" t="s">
        <v>35</v>
      </c>
      <c r="D60" s="102">
        <v>232</v>
      </c>
      <c r="E60" s="102">
        <v>146</v>
      </c>
      <c r="F60" s="91">
        <v>181</v>
      </c>
      <c r="G60" s="110">
        <v>126</v>
      </c>
      <c r="H60" s="110">
        <v>77</v>
      </c>
    </row>
    <row r="61" spans="2:8" ht="14">
      <c r="B61" s="88"/>
      <c r="C61" s="93" t="s">
        <v>36</v>
      </c>
      <c r="D61" s="103">
        <v>441</v>
      </c>
      <c r="E61" s="103">
        <v>280</v>
      </c>
      <c r="F61" s="95">
        <v>410</v>
      </c>
      <c r="G61" s="111">
        <v>401</v>
      </c>
      <c r="H61" s="111">
        <v>302</v>
      </c>
    </row>
    <row r="62" spans="2:8" ht="14">
      <c r="B62" s="88"/>
      <c r="C62" s="93" t="s">
        <v>37</v>
      </c>
      <c r="D62" s="103">
        <v>416</v>
      </c>
      <c r="E62" s="103">
        <v>266</v>
      </c>
      <c r="F62" s="95">
        <v>383</v>
      </c>
      <c r="G62" s="111">
        <v>409</v>
      </c>
      <c r="H62" s="111">
        <v>313</v>
      </c>
    </row>
    <row r="63" spans="2:8" ht="14">
      <c r="B63" s="107"/>
      <c r="C63" s="97" t="s">
        <v>38</v>
      </c>
      <c r="D63" s="104">
        <v>215</v>
      </c>
      <c r="E63" s="104">
        <v>116</v>
      </c>
      <c r="F63" s="99">
        <v>157</v>
      </c>
      <c r="G63" s="112">
        <v>191</v>
      </c>
      <c r="H63" s="99">
        <v>150</v>
      </c>
    </row>
    <row r="64" spans="2:8" ht="45.5" customHeight="1">
      <c r="B64" s="308" t="s">
        <v>157</v>
      </c>
      <c r="C64" s="309"/>
      <c r="D64" s="309"/>
      <c r="E64" s="309"/>
      <c r="F64" s="309"/>
      <c r="G64" s="309"/>
      <c r="H64" s="309"/>
    </row>
    <row r="65" spans="1:8" ht="11.5">
      <c r="C65" s="18"/>
      <c r="D65" s="19"/>
      <c r="E65" s="19"/>
      <c r="F65" s="19"/>
      <c r="G65" s="23"/>
      <c r="H65" s="23"/>
    </row>
    <row r="66" spans="1:8" ht="15" customHeight="1">
      <c r="B66" s="72" t="s">
        <v>42</v>
      </c>
      <c r="C66" s="73"/>
      <c r="D66" s="74" t="s">
        <v>25</v>
      </c>
      <c r="E66" s="74" t="s">
        <v>26</v>
      </c>
      <c r="F66" s="75" t="s">
        <v>27</v>
      </c>
      <c r="G66" s="75" t="s">
        <v>28</v>
      </c>
      <c r="H66" s="75" t="s">
        <v>29</v>
      </c>
    </row>
    <row r="67" spans="1:8" ht="14">
      <c r="B67" s="300" t="s">
        <v>43</v>
      </c>
      <c r="C67" s="300"/>
      <c r="D67" s="4">
        <v>55</v>
      </c>
      <c r="E67" s="4">
        <v>35</v>
      </c>
      <c r="F67" s="5">
        <v>40</v>
      </c>
      <c r="G67" s="118">
        <v>53</v>
      </c>
      <c r="H67" s="118">
        <f>H69+H68</f>
        <v>58</v>
      </c>
    </row>
    <row r="68" spans="1:8" ht="14">
      <c r="B68" s="88"/>
      <c r="C68" s="89" t="s">
        <v>44</v>
      </c>
      <c r="D68" s="119">
        <v>32</v>
      </c>
      <c r="E68" s="119">
        <v>17</v>
      </c>
      <c r="F68" s="115">
        <v>24</v>
      </c>
      <c r="G68" s="120">
        <v>33</v>
      </c>
      <c r="H68" s="120">
        <v>35</v>
      </c>
    </row>
    <row r="69" spans="1:8" ht="14">
      <c r="B69" s="107"/>
      <c r="C69" s="97" t="s">
        <v>45</v>
      </c>
      <c r="D69" s="121">
        <v>23</v>
      </c>
      <c r="E69" s="121">
        <v>18</v>
      </c>
      <c r="F69" s="122">
        <v>16</v>
      </c>
      <c r="G69" s="123">
        <v>20</v>
      </c>
      <c r="H69" s="123">
        <v>23</v>
      </c>
    </row>
    <row r="70" spans="1:8" ht="14">
      <c r="B70" s="300" t="s">
        <v>116</v>
      </c>
      <c r="C70" s="301"/>
      <c r="D70" s="4">
        <v>16</v>
      </c>
      <c r="E70" s="4">
        <v>17</v>
      </c>
      <c r="F70" s="5">
        <v>35</v>
      </c>
      <c r="G70" s="118">
        <v>35</v>
      </c>
      <c r="H70" s="118">
        <f>H72+H71</f>
        <v>31</v>
      </c>
    </row>
    <row r="71" spans="1:8" ht="14">
      <c r="B71" s="124"/>
      <c r="C71" s="125" t="s">
        <v>44</v>
      </c>
      <c r="D71" s="119">
        <v>6</v>
      </c>
      <c r="E71" s="119">
        <v>10</v>
      </c>
      <c r="F71" s="115">
        <v>22</v>
      </c>
      <c r="G71" s="126">
        <v>22</v>
      </c>
      <c r="H71" s="126">
        <v>19</v>
      </c>
    </row>
    <row r="72" spans="1:8" ht="14">
      <c r="B72" s="107"/>
      <c r="C72" s="127" t="s">
        <v>45</v>
      </c>
      <c r="D72" s="121">
        <v>10</v>
      </c>
      <c r="E72" s="121">
        <v>7</v>
      </c>
      <c r="F72" s="122">
        <v>13</v>
      </c>
      <c r="G72" s="128">
        <v>13</v>
      </c>
      <c r="H72" s="128">
        <v>12</v>
      </c>
    </row>
    <row r="73" spans="1:8" ht="15" customHeight="1">
      <c r="A73" s="60"/>
      <c r="B73" s="306" t="s">
        <v>46</v>
      </c>
      <c r="C73" s="306"/>
      <c r="D73" s="219" t="s">
        <v>119</v>
      </c>
      <c r="E73" s="220" t="s">
        <v>119</v>
      </c>
      <c r="F73" s="221" t="s">
        <v>119</v>
      </c>
      <c r="G73" s="222" t="s">
        <v>119</v>
      </c>
      <c r="H73" s="129">
        <v>43</v>
      </c>
    </row>
    <row r="74" spans="1:8" ht="15" customHeight="1">
      <c r="A74" s="258"/>
      <c r="B74" s="306" t="s">
        <v>47</v>
      </c>
      <c r="C74" s="306"/>
      <c r="D74" s="226" t="s">
        <v>119</v>
      </c>
      <c r="E74" s="225" t="s">
        <v>119</v>
      </c>
      <c r="F74" s="224" t="s">
        <v>119</v>
      </c>
      <c r="G74" s="223" t="s">
        <v>119</v>
      </c>
      <c r="H74" s="129">
        <v>21</v>
      </c>
    </row>
    <row r="75" spans="1:8" ht="11.5">
      <c r="A75" s="258"/>
      <c r="C75" s="14"/>
    </row>
    <row r="76" spans="1:8" ht="15" customHeight="1">
      <c r="A76" s="258"/>
      <c r="B76" s="72" t="s">
        <v>48</v>
      </c>
      <c r="C76" s="73"/>
      <c r="D76" s="42" t="s">
        <v>49</v>
      </c>
      <c r="E76" s="42" t="s">
        <v>50</v>
      </c>
      <c r="F76" s="43" t="s">
        <v>51</v>
      </c>
      <c r="G76" s="43" t="s">
        <v>52</v>
      </c>
      <c r="H76" s="43" t="s">
        <v>29</v>
      </c>
    </row>
    <row r="77" spans="1:8" ht="14">
      <c r="A77" s="258"/>
      <c r="B77" s="130" t="s">
        <v>53</v>
      </c>
      <c r="C77" s="208" t="s">
        <v>54</v>
      </c>
      <c r="D77" s="227" t="s">
        <v>119</v>
      </c>
      <c r="E77" s="237" t="s">
        <v>119</v>
      </c>
      <c r="F77" s="247" t="s">
        <v>119</v>
      </c>
      <c r="G77" s="255" t="s">
        <v>119</v>
      </c>
      <c r="H77" s="129">
        <v>38.4</v>
      </c>
    </row>
    <row r="78" spans="1:8" ht="14">
      <c r="A78" s="258"/>
      <c r="B78" s="131"/>
      <c r="C78" s="208" t="s">
        <v>55</v>
      </c>
      <c r="D78" s="228" t="s">
        <v>119</v>
      </c>
      <c r="E78" s="238" t="s">
        <v>119</v>
      </c>
      <c r="F78" s="248" t="s">
        <v>119</v>
      </c>
      <c r="G78" s="255" t="s">
        <v>119</v>
      </c>
      <c r="H78" s="129">
        <v>25.4</v>
      </c>
    </row>
    <row r="79" spans="1:8" ht="14">
      <c r="A79" s="258"/>
      <c r="B79" s="131"/>
      <c r="C79" s="208" t="s">
        <v>56</v>
      </c>
      <c r="D79" s="229" t="s">
        <v>119</v>
      </c>
      <c r="E79" s="239" t="s">
        <v>119</v>
      </c>
      <c r="F79" s="249" t="s">
        <v>119</v>
      </c>
      <c r="G79" s="255" t="s">
        <v>119</v>
      </c>
      <c r="H79" s="129">
        <v>22</v>
      </c>
    </row>
    <row r="80" spans="1:8" ht="14">
      <c r="A80" s="258"/>
      <c r="B80" s="131"/>
      <c r="C80" s="208" t="s">
        <v>57</v>
      </c>
      <c r="D80" s="230" t="s">
        <v>119</v>
      </c>
      <c r="E80" s="240" t="s">
        <v>119</v>
      </c>
      <c r="F80" s="250" t="s">
        <v>119</v>
      </c>
      <c r="G80" s="255" t="s">
        <v>119</v>
      </c>
      <c r="H80" s="129">
        <v>16.100000000000001</v>
      </c>
    </row>
    <row r="81" spans="1:8" ht="14">
      <c r="A81" s="258"/>
      <c r="B81" s="131"/>
      <c r="C81" s="209" t="s">
        <v>58</v>
      </c>
      <c r="D81" s="231" t="s">
        <v>119</v>
      </c>
      <c r="E81" s="241" t="s">
        <v>119</v>
      </c>
      <c r="F81" s="251" t="s">
        <v>119</v>
      </c>
      <c r="G81" s="255" t="s">
        <v>119</v>
      </c>
      <c r="H81" s="132">
        <v>20.5</v>
      </c>
    </row>
    <row r="82" spans="1:8" ht="14">
      <c r="A82" s="258"/>
      <c r="B82" s="210"/>
      <c r="C82" s="209" t="s">
        <v>59</v>
      </c>
      <c r="D82" s="232" t="s">
        <v>119</v>
      </c>
      <c r="E82" s="242" t="s">
        <v>119</v>
      </c>
      <c r="F82" s="252" t="s">
        <v>119</v>
      </c>
      <c r="G82" s="255" t="s">
        <v>119</v>
      </c>
      <c r="H82" s="132">
        <v>17.5</v>
      </c>
    </row>
    <row r="83" spans="1:8" ht="14">
      <c r="B83" s="211" t="s">
        <v>60</v>
      </c>
      <c r="C83" s="208" t="s">
        <v>54</v>
      </c>
      <c r="D83" s="233" t="s">
        <v>119</v>
      </c>
      <c r="E83" s="243" t="s">
        <v>119</v>
      </c>
      <c r="F83" s="255" t="s">
        <v>119</v>
      </c>
      <c r="G83" s="255" t="s">
        <v>119</v>
      </c>
      <c r="H83" s="129">
        <v>19.5</v>
      </c>
    </row>
    <row r="84" spans="1:8" ht="14">
      <c r="B84" s="211"/>
      <c r="C84" s="208" t="s">
        <v>55</v>
      </c>
      <c r="D84" s="12">
        <v>3.6</v>
      </c>
      <c r="E84" s="46">
        <v>4.5999999999999996</v>
      </c>
      <c r="F84" s="46">
        <v>6</v>
      </c>
      <c r="G84" s="18">
        <v>7.2</v>
      </c>
      <c r="H84" s="129">
        <v>9.1</v>
      </c>
    </row>
    <row r="85" spans="1:8" ht="14">
      <c r="B85" s="212"/>
      <c r="C85" s="213" t="s">
        <v>56</v>
      </c>
      <c r="D85" s="234" t="s">
        <v>119</v>
      </c>
      <c r="E85" s="244" t="s">
        <v>119</v>
      </c>
      <c r="F85" s="255" t="s">
        <v>119</v>
      </c>
      <c r="G85" s="255" t="s">
        <v>119</v>
      </c>
      <c r="H85" s="129">
        <v>13.9</v>
      </c>
    </row>
    <row r="86" spans="1:8" ht="14">
      <c r="B86" s="203" t="s">
        <v>117</v>
      </c>
      <c r="C86" s="213" t="s">
        <v>54</v>
      </c>
      <c r="D86" s="235" t="s">
        <v>119</v>
      </c>
      <c r="E86" s="245" t="s">
        <v>119</v>
      </c>
      <c r="F86" s="255" t="s">
        <v>119</v>
      </c>
      <c r="G86" s="255" t="s">
        <v>119</v>
      </c>
      <c r="H86" s="129">
        <v>33.6</v>
      </c>
    </row>
    <row r="87" spans="1:8" ht="14">
      <c r="B87" s="214"/>
      <c r="C87" s="213" t="s">
        <v>55</v>
      </c>
      <c r="D87" s="236" t="s">
        <v>119</v>
      </c>
      <c r="E87" s="246" t="s">
        <v>119</v>
      </c>
      <c r="F87" s="255" t="s">
        <v>119</v>
      </c>
      <c r="G87" s="255" t="s">
        <v>119</v>
      </c>
      <c r="H87" s="129">
        <v>8.9</v>
      </c>
    </row>
    <row r="88" spans="1:8" ht="11.5">
      <c r="B88" s="215" t="s">
        <v>118</v>
      </c>
      <c r="C88" s="216"/>
      <c r="D88" s="44"/>
      <c r="E88" s="44"/>
      <c r="F88" s="44"/>
    </row>
    <row r="89" spans="1:8" ht="11.5">
      <c r="B89" s="135"/>
      <c r="C89" s="136"/>
      <c r="D89" s="44"/>
      <c r="E89" s="44"/>
      <c r="F89" s="44"/>
    </row>
    <row r="90" spans="1:8" ht="15" customHeight="1">
      <c r="B90" s="72" t="s">
        <v>61</v>
      </c>
      <c r="C90" s="73"/>
      <c r="D90" s="42" t="s">
        <v>49</v>
      </c>
      <c r="E90" s="42" t="s">
        <v>50</v>
      </c>
      <c r="F90" s="43" t="s">
        <v>51</v>
      </c>
      <c r="G90" s="43" t="s">
        <v>52</v>
      </c>
      <c r="H90" s="43" t="s">
        <v>29</v>
      </c>
    </row>
    <row r="91" spans="1:8" ht="14">
      <c r="B91" s="137" t="s">
        <v>62</v>
      </c>
      <c r="C91" s="138" t="s">
        <v>63</v>
      </c>
      <c r="D91" s="4">
        <v>2.33</v>
      </c>
      <c r="E91" s="8">
        <v>2.63</v>
      </c>
      <c r="F91" s="8">
        <v>2.58</v>
      </c>
      <c r="G91" s="8">
        <v>2.78</v>
      </c>
      <c r="H91" s="8">
        <v>2.85</v>
      </c>
    </row>
    <row r="92" spans="1:8" ht="14">
      <c r="B92" s="139"/>
      <c r="C92" s="140" t="s">
        <v>64</v>
      </c>
      <c r="D92" s="141">
        <v>262</v>
      </c>
      <c r="E92" s="141">
        <v>293</v>
      </c>
      <c r="F92" s="9">
        <v>274</v>
      </c>
      <c r="G92" s="9">
        <v>263</v>
      </c>
      <c r="H92" s="64">
        <v>266</v>
      </c>
    </row>
    <row r="93" spans="1:8" ht="11.5">
      <c r="B93" s="311" t="s">
        <v>65</v>
      </c>
      <c r="C93" s="312"/>
      <c r="D93" s="312"/>
      <c r="E93" s="312"/>
      <c r="F93" s="312"/>
      <c r="G93" s="312"/>
      <c r="H93" s="312"/>
    </row>
    <row r="94" spans="1:8" ht="13">
      <c r="B94" s="310"/>
      <c r="C94" s="310"/>
      <c r="D94" s="17"/>
      <c r="E94" s="17"/>
      <c r="G94" s="17"/>
    </row>
    <row r="95" spans="1:8" ht="14">
      <c r="B95" s="72" t="s">
        <v>66</v>
      </c>
      <c r="C95" s="73"/>
      <c r="D95" s="42" t="s">
        <v>0</v>
      </c>
      <c r="E95" s="42" t="s">
        <v>1</v>
      </c>
      <c r="F95" s="43" t="s">
        <v>2</v>
      </c>
      <c r="G95" s="43" t="s">
        <v>3</v>
      </c>
      <c r="H95" s="43" t="s">
        <v>29</v>
      </c>
    </row>
    <row r="96" spans="1:8" ht="14">
      <c r="B96" s="306" t="s">
        <v>43</v>
      </c>
      <c r="C96" s="306"/>
      <c r="D96" s="11">
        <v>381</v>
      </c>
      <c r="E96" s="11">
        <v>289</v>
      </c>
      <c r="F96" s="9">
        <v>157</v>
      </c>
      <c r="G96" s="118">
        <v>166</v>
      </c>
      <c r="H96" s="218">
        <v>320</v>
      </c>
    </row>
    <row r="97" spans="1:8" ht="14">
      <c r="B97" s="306" t="s">
        <v>120</v>
      </c>
      <c r="C97" s="307"/>
      <c r="D97" s="11">
        <v>124</v>
      </c>
      <c r="E97" s="11">
        <v>165</v>
      </c>
      <c r="F97" s="10" t="s">
        <v>4</v>
      </c>
      <c r="G97" s="64">
        <v>178</v>
      </c>
      <c r="H97" s="218">
        <v>126</v>
      </c>
    </row>
    <row r="98" spans="1:8" ht="11.5">
      <c r="B98" s="142" t="s">
        <v>67</v>
      </c>
      <c r="C98" s="14"/>
      <c r="D98" s="24"/>
      <c r="E98" s="24"/>
      <c r="F98" s="17"/>
      <c r="H98" s="48"/>
    </row>
    <row r="99" spans="1:8" ht="11.5">
      <c r="B99" s="143"/>
      <c r="C99" s="143"/>
      <c r="D99" s="143"/>
      <c r="E99" s="143"/>
      <c r="F99" s="143"/>
      <c r="G99" s="143"/>
      <c r="H99" s="17"/>
    </row>
    <row r="100" spans="1:8" ht="15" customHeight="1">
      <c r="B100" s="72" t="s">
        <v>68</v>
      </c>
      <c r="C100" s="73"/>
      <c r="D100" s="42" t="s">
        <v>49</v>
      </c>
      <c r="E100" s="42" t="s">
        <v>50</v>
      </c>
      <c r="F100" s="43" t="s">
        <v>51</v>
      </c>
      <c r="G100" s="43" t="s">
        <v>52</v>
      </c>
      <c r="H100" s="43" t="s">
        <v>29</v>
      </c>
    </row>
    <row r="101" spans="1:8" ht="14">
      <c r="B101" s="144" t="s">
        <v>69</v>
      </c>
      <c r="C101" s="217" t="s">
        <v>70</v>
      </c>
      <c r="D101" s="255" t="s">
        <v>4</v>
      </c>
      <c r="E101" s="255" t="s">
        <v>4</v>
      </c>
      <c r="F101" s="255" t="s">
        <v>4</v>
      </c>
      <c r="G101" s="45">
        <v>4636</v>
      </c>
      <c r="H101" s="57">
        <v>4571</v>
      </c>
    </row>
    <row r="102" spans="1:8" ht="14">
      <c r="B102" s="212"/>
      <c r="C102" s="271" t="s">
        <v>71</v>
      </c>
      <c r="D102" s="255" t="s">
        <v>4</v>
      </c>
      <c r="E102" s="255" t="s">
        <v>4</v>
      </c>
      <c r="F102" s="255" t="s">
        <v>4</v>
      </c>
      <c r="G102" s="45">
        <v>69</v>
      </c>
      <c r="H102" s="57">
        <v>68</v>
      </c>
    </row>
    <row r="103" spans="1:8" ht="11.5">
      <c r="B103" s="272" t="s">
        <v>72</v>
      </c>
      <c r="C103" s="273"/>
      <c r="D103" s="143"/>
      <c r="E103" s="143"/>
      <c r="F103" s="143"/>
      <c r="G103" s="143"/>
      <c r="H103" s="17"/>
    </row>
    <row r="104" spans="1:8" ht="13">
      <c r="B104" s="310"/>
      <c r="C104" s="310"/>
      <c r="F104" s="32"/>
      <c r="G104" s="30"/>
      <c r="H104" s="30"/>
    </row>
    <row r="105" spans="1:8" ht="15" customHeight="1">
      <c r="B105" s="72" t="s">
        <v>73</v>
      </c>
      <c r="C105" s="73"/>
      <c r="D105" s="42" t="s">
        <v>49</v>
      </c>
      <c r="E105" s="42" t="s">
        <v>50</v>
      </c>
      <c r="F105" s="43" t="s">
        <v>51</v>
      </c>
      <c r="G105" s="43" t="s">
        <v>52</v>
      </c>
      <c r="H105" s="43" t="s">
        <v>29</v>
      </c>
    </row>
    <row r="106" spans="1:8" ht="14">
      <c r="B106" s="306" t="s">
        <v>74</v>
      </c>
      <c r="C106" s="306"/>
      <c r="D106" s="147">
        <f>141.4/12</f>
        <v>11.783333333333333</v>
      </c>
      <c r="E106" s="147">
        <f>78.9/12</f>
        <v>6.5750000000000002</v>
      </c>
      <c r="F106" s="148">
        <f>94.8/12</f>
        <v>7.8999999999999995</v>
      </c>
      <c r="G106" s="149">
        <f>102.4/12</f>
        <v>8.5333333333333332</v>
      </c>
      <c r="H106" s="150">
        <v>10.52</v>
      </c>
    </row>
    <row r="107" spans="1:8" ht="14">
      <c r="B107" s="307" t="s">
        <v>121</v>
      </c>
      <c r="C107" s="306"/>
      <c r="D107" s="148">
        <f>121/12</f>
        <v>10.083333333333334</v>
      </c>
      <c r="E107" s="148">
        <f>71.9/12</f>
        <v>5.9916666666666671</v>
      </c>
      <c r="F107" s="151">
        <f>68.0442555555556/12</f>
        <v>5.6703546296296325</v>
      </c>
      <c r="G107" s="152">
        <f>114.042763888889/12</f>
        <v>9.5035636574074172</v>
      </c>
      <c r="H107" s="152">
        <v>12.17</v>
      </c>
    </row>
    <row r="108" spans="1:8" ht="11.5">
      <c r="B108" s="274" t="s">
        <v>75</v>
      </c>
      <c r="C108" s="153"/>
      <c r="D108" s="153"/>
      <c r="E108" s="153"/>
      <c r="F108" s="154"/>
      <c r="G108" s="19"/>
      <c r="H108" s="155"/>
    </row>
    <row r="109" spans="1:8" ht="11.5">
      <c r="C109" s="14"/>
      <c r="F109" s="33"/>
    </row>
    <row r="110" spans="1:8" ht="15" customHeight="1">
      <c r="B110" s="72" t="s">
        <v>76</v>
      </c>
      <c r="C110" s="73"/>
      <c r="D110" s="42" t="s">
        <v>49</v>
      </c>
      <c r="E110" s="42" t="s">
        <v>50</v>
      </c>
      <c r="F110" s="43" t="s">
        <v>51</v>
      </c>
      <c r="G110" s="43" t="s">
        <v>52</v>
      </c>
      <c r="H110" s="43" t="s">
        <v>29</v>
      </c>
    </row>
    <row r="111" spans="1:8" ht="14">
      <c r="B111" s="156" t="s">
        <v>6</v>
      </c>
      <c r="C111" s="157" t="s">
        <v>77</v>
      </c>
      <c r="D111" s="158">
        <v>11.9</v>
      </c>
      <c r="E111" s="158">
        <v>11.4</v>
      </c>
      <c r="F111" s="158">
        <v>12.4</v>
      </c>
      <c r="G111" s="158">
        <v>13.6</v>
      </c>
      <c r="H111" s="159">
        <v>14.3</v>
      </c>
    </row>
    <row r="112" spans="1:8" s="13" customFormat="1" ht="14">
      <c r="A112" s="14"/>
      <c r="B112" s="139"/>
      <c r="C112" s="160" t="s">
        <v>78</v>
      </c>
      <c r="D112" s="255" t="s">
        <v>4</v>
      </c>
      <c r="E112" s="255" t="s">
        <v>4</v>
      </c>
      <c r="F112" s="255" t="s">
        <v>4</v>
      </c>
      <c r="G112" s="255" t="s">
        <v>4</v>
      </c>
      <c r="H112" s="129">
        <v>72.900000000000006</v>
      </c>
    </row>
    <row r="113" spans="1:8" s="13" customFormat="1" ht="14">
      <c r="A113" s="14"/>
      <c r="B113" s="156" t="s">
        <v>122</v>
      </c>
      <c r="C113" s="157" t="s">
        <v>77</v>
      </c>
      <c r="D113" s="8">
        <v>11.4</v>
      </c>
      <c r="E113" s="8">
        <v>10.4</v>
      </c>
      <c r="F113" s="161">
        <v>11</v>
      </c>
      <c r="G113" s="65">
        <v>12.7115833333333</v>
      </c>
      <c r="H113" s="129">
        <v>13.3</v>
      </c>
    </row>
    <row r="114" spans="1:8" ht="14">
      <c r="B114" s="212"/>
      <c r="C114" s="160" t="s">
        <v>78</v>
      </c>
      <c r="D114" s="255" t="s">
        <v>4</v>
      </c>
      <c r="E114" s="255" t="s">
        <v>4</v>
      </c>
      <c r="F114" s="255" t="s">
        <v>4</v>
      </c>
      <c r="G114" s="255" t="s">
        <v>4</v>
      </c>
      <c r="H114" s="129">
        <v>68.900000000000006</v>
      </c>
    </row>
    <row r="115" spans="1:8" ht="11.5">
      <c r="B115" s="215" t="s">
        <v>123</v>
      </c>
      <c r="C115" s="14"/>
      <c r="G115" s="258"/>
      <c r="H115" s="258"/>
    </row>
    <row r="116" spans="1:8" ht="11.5">
      <c r="B116" s="135"/>
      <c r="C116" s="14"/>
      <c r="G116" s="258"/>
      <c r="H116" s="258"/>
    </row>
    <row r="117" spans="1:8" ht="14">
      <c r="B117" s="72" t="s">
        <v>79</v>
      </c>
      <c r="C117" s="73"/>
      <c r="D117" s="74" t="s">
        <v>25</v>
      </c>
      <c r="E117" s="74" t="s">
        <v>26</v>
      </c>
      <c r="F117" s="75" t="s">
        <v>27</v>
      </c>
      <c r="G117" s="75" t="s">
        <v>28</v>
      </c>
      <c r="H117" s="75" t="s">
        <v>29</v>
      </c>
    </row>
    <row r="118" spans="1:8" ht="14">
      <c r="B118" s="275" t="s">
        <v>80</v>
      </c>
      <c r="C118" s="162" t="s">
        <v>81</v>
      </c>
      <c r="D118" s="283" t="s">
        <v>4</v>
      </c>
      <c r="E118" s="283" t="s">
        <v>4</v>
      </c>
      <c r="F118" s="163">
        <v>41.3</v>
      </c>
      <c r="G118" s="163">
        <v>70.2</v>
      </c>
      <c r="H118" s="163">
        <v>88</v>
      </c>
    </row>
    <row r="119" spans="1:8" ht="14">
      <c r="B119" s="276"/>
      <c r="C119" s="164" t="s">
        <v>45</v>
      </c>
      <c r="D119" s="178" t="s">
        <v>4</v>
      </c>
      <c r="E119" s="178" t="s">
        <v>4</v>
      </c>
      <c r="F119" s="165">
        <v>100</v>
      </c>
      <c r="G119" s="165">
        <v>94</v>
      </c>
      <c r="H119" s="166">
        <v>100</v>
      </c>
    </row>
    <row r="120" spans="1:8" ht="14">
      <c r="B120" s="277" t="s">
        <v>124</v>
      </c>
      <c r="C120" s="162" t="s">
        <v>81</v>
      </c>
      <c r="D120" s="255" t="s">
        <v>4</v>
      </c>
      <c r="E120" s="255" t="s">
        <v>4</v>
      </c>
      <c r="F120" s="255" t="s">
        <v>4</v>
      </c>
      <c r="G120" s="255" t="s">
        <v>4</v>
      </c>
      <c r="H120" s="167">
        <v>79.2</v>
      </c>
    </row>
    <row r="121" spans="1:8" ht="14">
      <c r="B121" s="278"/>
      <c r="C121" s="133" t="s">
        <v>45</v>
      </c>
      <c r="D121" s="255" t="s">
        <v>4</v>
      </c>
      <c r="E121" s="255" t="s">
        <v>4</v>
      </c>
      <c r="F121" s="255" t="s">
        <v>4</v>
      </c>
      <c r="G121" s="255" t="s">
        <v>4</v>
      </c>
      <c r="H121" s="168">
        <v>98</v>
      </c>
    </row>
    <row r="122" spans="1:8" ht="14">
      <c r="B122" s="279" t="s">
        <v>125</v>
      </c>
      <c r="C122" s="169"/>
      <c r="G122" s="30"/>
      <c r="H122" s="30"/>
    </row>
    <row r="123" spans="1:8" ht="11.5">
      <c r="B123" s="170"/>
      <c r="C123" s="15"/>
      <c r="G123" s="30"/>
      <c r="H123" s="30"/>
    </row>
    <row r="124" spans="1:8" ht="15" customHeight="1">
      <c r="B124" s="171" t="s">
        <v>82</v>
      </c>
      <c r="C124" s="41"/>
      <c r="D124" s="42" t="s">
        <v>49</v>
      </c>
      <c r="E124" s="42" t="s">
        <v>50</v>
      </c>
      <c r="F124" s="43" t="s">
        <v>51</v>
      </c>
      <c r="G124" s="43" t="s">
        <v>52</v>
      </c>
      <c r="H124" s="43" t="s">
        <v>29</v>
      </c>
    </row>
    <row r="125" spans="1:8" ht="14">
      <c r="B125" s="156" t="s">
        <v>83</v>
      </c>
      <c r="C125" s="173" t="s">
        <v>84</v>
      </c>
      <c r="D125" s="172">
        <v>828</v>
      </c>
      <c r="E125" s="172">
        <v>4775</v>
      </c>
      <c r="F125" s="268">
        <v>3478</v>
      </c>
      <c r="G125" s="118">
        <v>2727</v>
      </c>
      <c r="H125" s="118">
        <v>5280</v>
      </c>
    </row>
    <row r="126" spans="1:8" ht="14">
      <c r="B126" s="204" t="s">
        <v>126</v>
      </c>
      <c r="C126" s="173" t="s">
        <v>84</v>
      </c>
      <c r="D126" s="253">
        <v>272</v>
      </c>
      <c r="E126" s="253">
        <v>6007</v>
      </c>
      <c r="F126" s="254">
        <v>6974</v>
      </c>
      <c r="G126" s="118">
        <v>8433</v>
      </c>
      <c r="H126" s="118">
        <v>4396</v>
      </c>
    </row>
    <row r="127" spans="1:8" ht="11.5">
      <c r="B127" s="313" t="s">
        <v>127</v>
      </c>
      <c r="C127" s="313"/>
      <c r="D127" s="313"/>
      <c r="E127" s="313"/>
      <c r="F127" s="313"/>
      <c r="G127" s="313"/>
    </row>
    <row r="128" spans="1:8" ht="13">
      <c r="B128" s="310"/>
      <c r="C128" s="310"/>
      <c r="F128" s="32"/>
      <c r="G128" s="30"/>
      <c r="H128" s="30"/>
    </row>
    <row r="129" spans="2:8" s="66" customFormat="1" ht="14">
      <c r="B129" s="72" t="s">
        <v>85</v>
      </c>
      <c r="C129" s="73"/>
      <c r="D129" s="74" t="s">
        <v>25</v>
      </c>
      <c r="E129" s="74" t="s">
        <v>26</v>
      </c>
      <c r="F129" s="75" t="s">
        <v>27</v>
      </c>
      <c r="G129" s="75" t="s">
        <v>28</v>
      </c>
      <c r="H129" s="75" t="s">
        <v>29</v>
      </c>
    </row>
    <row r="130" spans="2:8" ht="14">
      <c r="B130" s="174" t="s">
        <v>86</v>
      </c>
      <c r="C130" s="175" t="s">
        <v>87</v>
      </c>
      <c r="D130" s="10">
        <v>332</v>
      </c>
      <c r="E130" s="10">
        <v>93</v>
      </c>
      <c r="F130" s="10">
        <v>241</v>
      </c>
      <c r="G130" s="10">
        <v>243</v>
      </c>
      <c r="H130" s="10">
        <v>322</v>
      </c>
    </row>
    <row r="131" spans="2:8" ht="14">
      <c r="B131" s="176"/>
      <c r="C131" s="180" t="s">
        <v>88</v>
      </c>
      <c r="D131" s="283" t="s">
        <v>4</v>
      </c>
      <c r="E131" s="283" t="s">
        <v>4</v>
      </c>
      <c r="F131" s="283" t="s">
        <v>4</v>
      </c>
      <c r="G131" s="283" t="s">
        <v>4</v>
      </c>
      <c r="H131" s="177">
        <v>34</v>
      </c>
    </row>
    <row r="132" spans="2:8" ht="14">
      <c r="B132" s="88"/>
      <c r="C132" s="280" t="s">
        <v>89</v>
      </c>
      <c r="D132" s="178" t="s">
        <v>4</v>
      </c>
      <c r="E132" s="178" t="s">
        <v>4</v>
      </c>
      <c r="F132" s="178" t="s">
        <v>4</v>
      </c>
      <c r="G132" s="178" t="s">
        <v>4</v>
      </c>
      <c r="H132" s="178">
        <v>18</v>
      </c>
    </row>
    <row r="133" spans="2:8" ht="14">
      <c r="B133" s="176"/>
      <c r="C133" s="281" t="s">
        <v>90</v>
      </c>
      <c r="D133" s="283" t="s">
        <v>4</v>
      </c>
      <c r="E133" s="283" t="s">
        <v>4</v>
      </c>
      <c r="F133" s="283" t="s">
        <v>4</v>
      </c>
      <c r="G133" s="283" t="s">
        <v>4</v>
      </c>
      <c r="H133" s="177">
        <v>201</v>
      </c>
    </row>
    <row r="134" spans="2:8" ht="14">
      <c r="B134" s="179"/>
      <c r="C134" s="280" t="s">
        <v>91</v>
      </c>
      <c r="D134" s="178" t="s">
        <v>4</v>
      </c>
      <c r="E134" s="178" t="s">
        <v>4</v>
      </c>
      <c r="F134" s="178" t="s">
        <v>4</v>
      </c>
      <c r="G134" s="178" t="s">
        <v>4</v>
      </c>
      <c r="H134" s="178">
        <v>69</v>
      </c>
    </row>
    <row r="135" spans="2:8" ht="14">
      <c r="B135" s="179"/>
      <c r="C135" s="175" t="s">
        <v>92</v>
      </c>
      <c r="D135" s="255" t="s">
        <v>4</v>
      </c>
      <c r="E135" s="255" t="s">
        <v>4</v>
      </c>
      <c r="F135" s="255" t="s">
        <v>4</v>
      </c>
      <c r="G135" s="255" t="s">
        <v>4</v>
      </c>
      <c r="H135" s="166">
        <v>27</v>
      </c>
    </row>
    <row r="136" spans="2:8" ht="14">
      <c r="B136" s="179"/>
      <c r="C136" s="282" t="s">
        <v>114</v>
      </c>
      <c r="D136" s="255" t="s">
        <v>4</v>
      </c>
      <c r="E136" s="255" t="s">
        <v>4</v>
      </c>
      <c r="F136" s="255" t="s">
        <v>4</v>
      </c>
      <c r="G136" s="255" t="s">
        <v>4</v>
      </c>
      <c r="H136" s="16">
        <v>32.700000000000003</v>
      </c>
    </row>
    <row r="137" spans="2:8" ht="14">
      <c r="B137" s="134"/>
      <c r="C137" s="281" t="s">
        <v>81</v>
      </c>
      <c r="D137" s="283" t="s">
        <v>4</v>
      </c>
      <c r="E137" s="283" t="s">
        <v>4</v>
      </c>
      <c r="F137" s="283" t="s">
        <v>4</v>
      </c>
      <c r="G137" s="283" t="s">
        <v>4</v>
      </c>
      <c r="H137" s="181">
        <v>33.270000000000003</v>
      </c>
    </row>
    <row r="138" spans="2:8" ht="14">
      <c r="B138" s="179"/>
      <c r="C138" s="182" t="s">
        <v>45</v>
      </c>
      <c r="D138" s="284" t="s">
        <v>129</v>
      </c>
      <c r="E138" s="178" t="s">
        <v>4</v>
      </c>
      <c r="F138" s="178" t="s">
        <v>4</v>
      </c>
      <c r="G138" s="178" t="s">
        <v>4</v>
      </c>
      <c r="H138" s="183">
        <v>31.15</v>
      </c>
    </row>
    <row r="139" spans="2:8" ht="14">
      <c r="B139" s="184" t="s">
        <v>128</v>
      </c>
      <c r="C139" s="185" t="s">
        <v>93</v>
      </c>
      <c r="D139" s="10">
        <v>499</v>
      </c>
      <c r="E139" s="10">
        <v>460</v>
      </c>
      <c r="F139" s="10">
        <v>281</v>
      </c>
      <c r="G139" s="47">
        <v>158</v>
      </c>
      <c r="H139" s="47">
        <v>139</v>
      </c>
    </row>
    <row r="140" spans="2:8" ht="11.5">
      <c r="B140" s="58"/>
      <c r="C140" s="58"/>
      <c r="D140" s="58"/>
      <c r="E140" s="58"/>
      <c r="F140" s="58"/>
      <c r="G140" s="58"/>
      <c r="H140" s="58"/>
    </row>
    <row r="141" spans="2:8" ht="15" customHeight="1">
      <c r="B141" s="72" t="s">
        <v>94</v>
      </c>
      <c r="C141" s="73"/>
      <c r="D141" s="42" t="s">
        <v>49</v>
      </c>
      <c r="E141" s="42" t="s">
        <v>50</v>
      </c>
      <c r="F141" s="43" t="s">
        <v>51</v>
      </c>
      <c r="G141" s="43" t="s">
        <v>52</v>
      </c>
      <c r="H141" s="43" t="s">
        <v>95</v>
      </c>
    </row>
    <row r="142" spans="2:8" ht="14">
      <c r="B142" s="144" t="s">
        <v>96</v>
      </c>
      <c r="C142" s="145"/>
      <c r="D142" s="53">
        <v>91</v>
      </c>
      <c r="E142" s="12">
        <v>87.02</v>
      </c>
      <c r="F142" s="16">
        <v>82.5</v>
      </c>
      <c r="G142" s="16">
        <v>79.3</v>
      </c>
      <c r="H142" s="16">
        <v>89.45</v>
      </c>
    </row>
    <row r="143" spans="2:8" ht="14">
      <c r="B143" s="88"/>
      <c r="C143" s="186" t="s">
        <v>81</v>
      </c>
      <c r="D143" s="187">
        <v>93</v>
      </c>
      <c r="E143" s="188">
        <v>88.54</v>
      </c>
      <c r="F143" s="181">
        <v>89.3</v>
      </c>
      <c r="G143" s="181">
        <v>78.8</v>
      </c>
      <c r="H143" s="181">
        <v>89.34</v>
      </c>
    </row>
    <row r="144" spans="2:8" ht="14">
      <c r="B144" s="107"/>
      <c r="C144" s="189" t="s">
        <v>45</v>
      </c>
      <c r="D144" s="190">
        <v>87</v>
      </c>
      <c r="E144" s="191">
        <v>82.35</v>
      </c>
      <c r="F144" s="183">
        <v>69.2</v>
      </c>
      <c r="G144" s="183">
        <v>80.599999999999994</v>
      </c>
      <c r="H144" s="183">
        <v>89.77</v>
      </c>
    </row>
    <row r="145" spans="1:8" ht="14">
      <c r="B145" s="205" t="s">
        <v>133</v>
      </c>
      <c r="C145" s="192"/>
      <c r="D145" s="255">
        <v>78.599999999999994</v>
      </c>
      <c r="E145" s="256">
        <v>89.31</v>
      </c>
      <c r="F145" s="256">
        <v>88.7931034482759</v>
      </c>
      <c r="G145" s="256">
        <v>81.5</v>
      </c>
      <c r="H145" s="12">
        <v>80.900000000000006</v>
      </c>
    </row>
    <row r="146" spans="1:8" ht="14">
      <c r="B146" s="88"/>
      <c r="C146" s="186" t="s">
        <v>81</v>
      </c>
      <c r="D146" s="187">
        <v>85</v>
      </c>
      <c r="E146" s="188">
        <v>90.86</v>
      </c>
      <c r="F146" s="188">
        <v>90.960451977401107</v>
      </c>
      <c r="G146" s="188">
        <v>83</v>
      </c>
      <c r="H146" s="193">
        <v>89.1</v>
      </c>
    </row>
    <row r="147" spans="1:8" ht="14">
      <c r="B147" s="107"/>
      <c r="C147" s="189" t="s">
        <v>45</v>
      </c>
      <c r="D147" s="190">
        <v>71</v>
      </c>
      <c r="E147" s="191">
        <v>87.5</v>
      </c>
      <c r="F147" s="191">
        <v>86.549707602339197</v>
      </c>
      <c r="G147" s="191">
        <v>80.599999999999994</v>
      </c>
      <c r="H147" s="191">
        <v>71.3</v>
      </c>
    </row>
    <row r="148" spans="1:8" s="35" customFormat="1" ht="12">
      <c r="B148" s="336" t="s">
        <v>135</v>
      </c>
      <c r="C148" s="336"/>
      <c r="D148" s="336"/>
      <c r="E148" s="336"/>
      <c r="F148" s="336"/>
      <c r="G148" s="336"/>
      <c r="H148" s="49"/>
    </row>
    <row r="149" spans="1:8" s="35" customFormat="1" ht="11.5">
      <c r="B149" s="36"/>
      <c r="C149" s="37"/>
      <c r="D149" s="38"/>
      <c r="E149" s="39"/>
      <c r="F149" s="39"/>
    </row>
    <row r="150" spans="1:8" ht="15" customHeight="1">
      <c r="B150" s="72" t="s">
        <v>97</v>
      </c>
      <c r="C150" s="73"/>
      <c r="D150" s="42" t="s">
        <v>49</v>
      </c>
      <c r="E150" s="42" t="s">
        <v>50</v>
      </c>
      <c r="F150" s="43" t="s">
        <v>51</v>
      </c>
      <c r="G150" s="43" t="s">
        <v>52</v>
      </c>
      <c r="H150" s="43" t="s">
        <v>95</v>
      </c>
    </row>
    <row r="151" spans="1:8" ht="14">
      <c r="B151" s="306" t="s">
        <v>96</v>
      </c>
      <c r="C151" s="306"/>
      <c r="D151" s="194">
        <v>96</v>
      </c>
      <c r="E151" s="12">
        <v>95.63</v>
      </c>
      <c r="F151" s="10">
        <v>91.6</v>
      </c>
      <c r="G151" s="10">
        <v>84.4</v>
      </c>
      <c r="H151" s="10">
        <v>92.9</v>
      </c>
    </row>
    <row r="152" spans="1:8" ht="14">
      <c r="B152" s="307" t="s">
        <v>133</v>
      </c>
      <c r="C152" s="306"/>
      <c r="D152" s="255">
        <v>93.2</v>
      </c>
      <c r="E152" s="256">
        <v>90.78</v>
      </c>
      <c r="F152" s="267">
        <v>93</v>
      </c>
      <c r="G152" s="255">
        <v>87.1</v>
      </c>
      <c r="H152" s="10">
        <v>86.8</v>
      </c>
    </row>
    <row r="153" spans="1:8" ht="11.5">
      <c r="B153" s="337" t="s">
        <v>134</v>
      </c>
      <c r="C153" s="337"/>
      <c r="D153" s="337"/>
      <c r="E153" s="337"/>
      <c r="F153" s="337"/>
      <c r="G153" s="337"/>
      <c r="H153" s="195"/>
    </row>
    <row r="154" spans="1:8" ht="15" customHeight="1">
      <c r="B154" s="59"/>
      <c r="D154" s="17"/>
      <c r="E154" s="17"/>
      <c r="F154" s="17"/>
      <c r="G154" s="34"/>
      <c r="H154" s="34"/>
    </row>
    <row r="155" spans="1:8" ht="15" customHeight="1">
      <c r="A155" s="258"/>
      <c r="B155" s="72" t="s">
        <v>98</v>
      </c>
      <c r="C155" s="73"/>
      <c r="D155" s="42" t="s">
        <v>49</v>
      </c>
      <c r="E155" s="42" t="s">
        <v>50</v>
      </c>
      <c r="F155" s="43" t="s">
        <v>51</v>
      </c>
      <c r="G155" s="43" t="s">
        <v>52</v>
      </c>
      <c r="H155" s="43" t="s">
        <v>29</v>
      </c>
    </row>
    <row r="156" spans="1:8" ht="14">
      <c r="A156" s="60"/>
      <c r="B156" s="144" t="s">
        <v>43</v>
      </c>
      <c r="C156" s="145"/>
      <c r="D156" s="31">
        <v>274</v>
      </c>
      <c r="E156" s="31">
        <v>628</v>
      </c>
      <c r="F156" s="40">
        <v>1389</v>
      </c>
      <c r="G156" s="52">
        <v>237</v>
      </c>
      <c r="H156" s="52">
        <v>373</v>
      </c>
    </row>
    <row r="157" spans="1:8" ht="14">
      <c r="A157" s="258"/>
      <c r="B157" s="88"/>
      <c r="C157" s="196" t="s">
        <v>99</v>
      </c>
      <c r="D157" s="10">
        <v>140</v>
      </c>
      <c r="E157" s="10">
        <v>275</v>
      </c>
      <c r="F157" s="10">
        <v>230</v>
      </c>
      <c r="G157" s="118">
        <v>105</v>
      </c>
      <c r="H157" s="118">
        <f>H159+H158</f>
        <v>199</v>
      </c>
    </row>
    <row r="158" spans="1:8" ht="14">
      <c r="A158" s="258"/>
      <c r="B158" s="88"/>
      <c r="C158" s="197" t="s">
        <v>100</v>
      </c>
      <c r="D158" s="285" t="s">
        <v>129</v>
      </c>
      <c r="E158" s="285" t="s">
        <v>129</v>
      </c>
      <c r="F158" s="285" t="s">
        <v>129</v>
      </c>
      <c r="G158" s="285" t="s">
        <v>129</v>
      </c>
      <c r="H158" s="120">
        <v>142</v>
      </c>
    </row>
    <row r="159" spans="1:8" ht="14">
      <c r="A159" s="60"/>
      <c r="B159" s="88"/>
      <c r="C159" s="198" t="s">
        <v>101</v>
      </c>
      <c r="D159" s="286" t="s">
        <v>129</v>
      </c>
      <c r="E159" s="286" t="s">
        <v>129</v>
      </c>
      <c r="F159" s="286" t="s">
        <v>129</v>
      </c>
      <c r="G159" s="286" t="s">
        <v>129</v>
      </c>
      <c r="H159" s="123">
        <v>57</v>
      </c>
    </row>
    <row r="160" spans="1:8" ht="14">
      <c r="B160" s="144" t="s">
        <v>132</v>
      </c>
      <c r="C160" s="192"/>
      <c r="D160" s="10">
        <v>176</v>
      </c>
      <c r="E160" s="10">
        <v>294</v>
      </c>
      <c r="F160" s="10">
        <v>417</v>
      </c>
      <c r="G160" s="64">
        <v>388</v>
      </c>
      <c r="H160" s="64">
        <v>275</v>
      </c>
    </row>
    <row r="161" spans="2:8" ht="14">
      <c r="B161" s="86"/>
      <c r="C161" s="196" t="s">
        <v>99</v>
      </c>
      <c r="D161" s="10">
        <v>127</v>
      </c>
      <c r="E161" s="10">
        <v>223</v>
      </c>
      <c r="F161" s="10">
        <v>260</v>
      </c>
      <c r="G161" s="118">
        <v>257</v>
      </c>
      <c r="H161" s="118">
        <f>H163+H162</f>
        <v>188</v>
      </c>
    </row>
    <row r="162" spans="2:8" ht="14">
      <c r="B162" s="176"/>
      <c r="C162" s="197" t="s">
        <v>100</v>
      </c>
      <c r="D162" s="285" t="s">
        <v>129</v>
      </c>
      <c r="E162" s="285" t="s">
        <v>129</v>
      </c>
      <c r="F162" s="285" t="s">
        <v>129</v>
      </c>
      <c r="G162" s="285" t="s">
        <v>129</v>
      </c>
      <c r="H162" s="126">
        <v>115</v>
      </c>
    </row>
    <row r="163" spans="2:8" ht="14">
      <c r="B163" s="199"/>
      <c r="C163" s="198" t="s">
        <v>102</v>
      </c>
      <c r="D163" s="286" t="s">
        <v>129</v>
      </c>
      <c r="E163" s="286" t="s">
        <v>129</v>
      </c>
      <c r="F163" s="286" t="s">
        <v>129</v>
      </c>
      <c r="G163" s="286" t="s">
        <v>129</v>
      </c>
      <c r="H163" s="128">
        <v>73</v>
      </c>
    </row>
    <row r="164" spans="2:8" ht="15" customHeight="1">
      <c r="C164" s="14"/>
    </row>
    <row r="165" spans="2:8" ht="15" customHeight="1">
      <c r="B165" s="72" t="s">
        <v>103</v>
      </c>
      <c r="C165" s="73"/>
      <c r="D165" s="42" t="s">
        <v>49</v>
      </c>
      <c r="E165" s="42" t="s">
        <v>50</v>
      </c>
      <c r="F165" s="43" t="s">
        <v>51</v>
      </c>
      <c r="G165" s="43" t="s">
        <v>52</v>
      </c>
      <c r="H165" s="43" t="s">
        <v>29</v>
      </c>
    </row>
    <row r="166" spans="2:8" ht="14">
      <c r="B166" s="184" t="s">
        <v>104</v>
      </c>
      <c r="C166" s="145"/>
      <c r="D166" s="10">
        <v>14.17</v>
      </c>
      <c r="E166" s="10">
        <v>14.41</v>
      </c>
      <c r="F166" s="10">
        <v>14.32</v>
      </c>
      <c r="G166" s="10">
        <v>13.85</v>
      </c>
      <c r="H166" s="10">
        <v>13.88</v>
      </c>
    </row>
    <row r="167" spans="2:8" ht="14">
      <c r="B167" s="184" t="s">
        <v>131</v>
      </c>
      <c r="C167" s="145"/>
      <c r="D167" s="255" t="s">
        <v>4</v>
      </c>
      <c r="E167" s="255" t="s">
        <v>4</v>
      </c>
      <c r="F167" s="255" t="s">
        <v>4</v>
      </c>
      <c r="G167" s="255" t="s">
        <v>4</v>
      </c>
      <c r="H167" s="8">
        <v>10.119999999999999</v>
      </c>
    </row>
    <row r="168" spans="2:8" ht="11.5">
      <c r="B168" s="21"/>
      <c r="C168" s="22"/>
      <c r="D168" s="22"/>
      <c r="E168" s="22"/>
      <c r="F168" s="22"/>
      <c r="G168" s="22"/>
      <c r="H168" s="22"/>
    </row>
    <row r="169" spans="2:8" ht="15" customHeight="1">
      <c r="B169" s="72" t="s">
        <v>105</v>
      </c>
      <c r="C169" s="200"/>
      <c r="D169" s="50" t="s">
        <v>106</v>
      </c>
      <c r="E169" s="50" t="s">
        <v>107</v>
      </c>
      <c r="F169" s="51" t="s">
        <v>108</v>
      </c>
      <c r="G169" s="51" t="s">
        <v>109</v>
      </c>
      <c r="H169" s="43" t="s">
        <v>29</v>
      </c>
    </row>
    <row r="170" spans="2:8" ht="14">
      <c r="B170" s="314" t="s">
        <v>7</v>
      </c>
      <c r="C170" s="157" t="s">
        <v>8</v>
      </c>
      <c r="D170" s="55">
        <v>797411</v>
      </c>
      <c r="E170" s="55">
        <v>730544</v>
      </c>
      <c r="F170" s="55">
        <v>868867</v>
      </c>
      <c r="G170" s="56">
        <v>881923</v>
      </c>
      <c r="H170" s="201">
        <v>936210</v>
      </c>
    </row>
    <row r="171" spans="2:8" ht="14">
      <c r="B171" s="314"/>
      <c r="C171" s="145" t="s">
        <v>9</v>
      </c>
      <c r="D171" s="55">
        <v>405023</v>
      </c>
      <c r="E171" s="55">
        <v>357032</v>
      </c>
      <c r="F171" s="55">
        <v>405399</v>
      </c>
      <c r="G171" s="56">
        <v>420547</v>
      </c>
      <c r="H171" s="201">
        <v>473231</v>
      </c>
    </row>
    <row r="172" spans="2:8" ht="14.5" customHeight="1">
      <c r="B172" s="314"/>
      <c r="C172" s="202" t="s">
        <v>110</v>
      </c>
      <c r="D172" s="55">
        <v>223277</v>
      </c>
      <c r="E172" s="55">
        <v>213793</v>
      </c>
      <c r="F172" s="55">
        <v>227191</v>
      </c>
      <c r="G172" s="56">
        <v>230325</v>
      </c>
      <c r="H172" s="287">
        <v>264627</v>
      </c>
    </row>
    <row r="173" spans="2:8" ht="14">
      <c r="B173" s="315"/>
      <c r="C173" s="202" t="s">
        <v>16</v>
      </c>
      <c r="D173" s="54">
        <v>2.8</v>
      </c>
      <c r="E173" s="54">
        <v>2.7</v>
      </c>
      <c r="F173" s="54">
        <v>3</v>
      </c>
      <c r="G173" s="53">
        <v>3</v>
      </c>
      <c r="H173" s="288">
        <v>2.7</v>
      </c>
    </row>
    <row r="174" spans="2:8" ht="11.5">
      <c r="B174" s="270" t="s">
        <v>130</v>
      </c>
      <c r="C174" s="260"/>
      <c r="D174" s="17"/>
      <c r="E174" s="17"/>
      <c r="F174" s="17"/>
      <c r="G174" s="17"/>
      <c r="H174" s="17"/>
    </row>
    <row r="175" spans="2:8" ht="11.5">
      <c r="B175" s="260"/>
      <c r="C175" s="260"/>
      <c r="D175" s="17"/>
      <c r="E175" s="17"/>
      <c r="F175" s="17"/>
      <c r="G175" s="17"/>
      <c r="H175" s="17"/>
    </row>
    <row r="176" spans="2:8" s="66" customFormat="1" ht="14">
      <c r="B176" s="72" t="s">
        <v>111</v>
      </c>
      <c r="C176" s="289"/>
      <c r="D176" s="74" t="s">
        <v>25</v>
      </c>
      <c r="E176" s="74" t="s">
        <v>26</v>
      </c>
      <c r="F176" s="75" t="s">
        <v>27</v>
      </c>
      <c r="G176" s="75" t="s">
        <v>28</v>
      </c>
      <c r="H176" s="75" t="s">
        <v>29</v>
      </c>
    </row>
    <row r="177" spans="2:8" ht="14">
      <c r="B177" s="290" t="s">
        <v>6</v>
      </c>
      <c r="C177" s="175" t="s">
        <v>112</v>
      </c>
      <c r="D177" s="255" t="s">
        <v>4</v>
      </c>
      <c r="E177" s="255" t="s">
        <v>4</v>
      </c>
      <c r="F177" s="255" t="s">
        <v>4</v>
      </c>
      <c r="G177" s="255" t="s">
        <v>4</v>
      </c>
      <c r="H177" s="293">
        <v>15.5</v>
      </c>
    </row>
    <row r="178" spans="2:8" ht="14">
      <c r="B178" s="291"/>
      <c r="C178" s="292" t="s">
        <v>113</v>
      </c>
      <c r="D178" s="255" t="s">
        <v>4</v>
      </c>
      <c r="E178" s="255" t="s">
        <v>4</v>
      </c>
      <c r="F178" s="255" t="s">
        <v>4</v>
      </c>
      <c r="G178" s="255" t="s">
        <v>4</v>
      </c>
      <c r="H178" s="294">
        <v>103437</v>
      </c>
    </row>
    <row r="179" spans="2:8" s="258" customFormat="1" ht="14">
      <c r="B179" s="297"/>
      <c r="D179" s="296"/>
      <c r="E179" s="296"/>
      <c r="F179" s="296"/>
      <c r="G179" s="296"/>
      <c r="H179" s="296"/>
    </row>
    <row r="180" spans="2:8" ht="30" customHeight="1">
      <c r="C180" s="14"/>
      <c r="F180" s="30"/>
      <c r="G180" s="30"/>
      <c r="H180" s="146"/>
    </row>
    <row r="181" spans="2:8" s="258" customFormat="1" ht="16.5" customHeight="1">
      <c r="B181" s="316" t="s">
        <v>136</v>
      </c>
      <c r="C181" s="316"/>
      <c r="D181" s="316"/>
      <c r="E181" s="316"/>
      <c r="F181" s="316"/>
      <c r="G181" s="316"/>
      <c r="H181" s="316"/>
    </row>
    <row r="182" spans="2:8" s="258" customFormat="1" ht="10" customHeight="1">
      <c r="B182" s="317" t="s">
        <v>156</v>
      </c>
      <c r="C182" s="317"/>
      <c r="D182" s="317"/>
      <c r="E182" s="317"/>
      <c r="F182" s="317"/>
      <c r="G182" s="317"/>
      <c r="H182" s="317"/>
    </row>
    <row r="183" spans="2:8" s="258" customFormat="1" ht="10" customHeight="1">
      <c r="B183" s="303" t="s">
        <v>159</v>
      </c>
      <c r="C183" s="303"/>
      <c r="D183" s="303"/>
      <c r="E183" s="303"/>
      <c r="F183" s="303"/>
      <c r="G183" s="303"/>
      <c r="H183" s="303"/>
    </row>
    <row r="184" spans="2:8" s="258" customFormat="1" ht="10" customHeight="1">
      <c r="B184" s="303" t="s">
        <v>137</v>
      </c>
      <c r="C184" s="303"/>
      <c r="D184" s="303"/>
      <c r="E184" s="303"/>
      <c r="F184" s="303"/>
      <c r="G184" s="303"/>
      <c r="H184" s="303"/>
    </row>
    <row r="185" spans="2:8" s="258" customFormat="1" ht="10" customHeight="1">
      <c r="B185" s="303" t="s">
        <v>138</v>
      </c>
      <c r="C185" s="303"/>
      <c r="D185" s="303"/>
      <c r="E185" s="303"/>
      <c r="F185" s="303"/>
      <c r="G185" s="303"/>
      <c r="H185" s="303"/>
    </row>
    <row r="186" spans="2:8" s="258" customFormat="1" ht="10" customHeight="1">
      <c r="B186" s="303" t="s">
        <v>139</v>
      </c>
      <c r="C186" s="303"/>
      <c r="D186" s="303"/>
      <c r="E186" s="303"/>
      <c r="F186" s="303"/>
      <c r="G186" s="303"/>
      <c r="H186" s="303"/>
    </row>
    <row r="187" spans="2:8" s="258" customFormat="1" ht="10" customHeight="1">
      <c r="B187" s="303" t="s">
        <v>140</v>
      </c>
      <c r="C187" s="303"/>
      <c r="D187" s="303"/>
      <c r="E187" s="303"/>
      <c r="F187" s="303"/>
      <c r="G187" s="303"/>
      <c r="H187" s="303"/>
    </row>
    <row r="188" spans="2:8" s="258" customFormat="1" ht="13" customHeight="1">
      <c r="B188" s="299"/>
      <c r="C188" s="299"/>
      <c r="D188" s="299"/>
      <c r="E188" s="299"/>
      <c r="F188" s="299"/>
      <c r="G188" s="299"/>
      <c r="H188" s="299"/>
    </row>
    <row r="189" spans="2:8" s="258" customFormat="1" ht="15" customHeight="1">
      <c r="B189" s="325" t="s">
        <v>160</v>
      </c>
      <c r="C189" s="325"/>
      <c r="D189" s="260"/>
      <c r="E189" s="260"/>
      <c r="F189" s="260"/>
      <c r="G189" s="260"/>
      <c r="H189" s="260"/>
    </row>
    <row r="190" spans="2:8" s="258" customFormat="1" ht="15" customHeight="1">
      <c r="B190" s="262"/>
      <c r="C190" s="263"/>
      <c r="D190" s="265" t="s">
        <v>0</v>
      </c>
      <c r="E190" s="265" t="s">
        <v>1</v>
      </c>
      <c r="F190" s="266" t="s">
        <v>2</v>
      </c>
      <c r="G190" s="266" t="s">
        <v>149</v>
      </c>
      <c r="H190" s="269" t="s">
        <v>142</v>
      </c>
    </row>
    <row r="191" spans="2:8" s="258" customFormat="1" ht="15" customHeight="1">
      <c r="B191" s="323" t="s">
        <v>10</v>
      </c>
      <c r="C191" s="319"/>
      <c r="D191" s="255" t="s">
        <v>15</v>
      </c>
      <c r="E191" s="255" t="s">
        <v>15</v>
      </c>
      <c r="F191" s="255" t="s">
        <v>15</v>
      </c>
      <c r="G191" s="255" t="s">
        <v>15</v>
      </c>
      <c r="H191" s="255" t="s">
        <v>155</v>
      </c>
    </row>
    <row r="192" spans="2:8" s="258" customFormat="1" ht="15" customHeight="1">
      <c r="B192" s="320" t="s">
        <v>11</v>
      </c>
      <c r="C192" s="321"/>
      <c r="D192" s="255" t="s">
        <v>15</v>
      </c>
      <c r="E192" s="255" t="s">
        <v>15</v>
      </c>
      <c r="F192" s="255" t="s">
        <v>15</v>
      </c>
      <c r="G192" s="255" t="s">
        <v>15</v>
      </c>
      <c r="H192" s="255" t="s">
        <v>155</v>
      </c>
    </row>
    <row r="193" spans="2:8" s="258" customFormat="1" ht="15" customHeight="1">
      <c r="B193" s="320" t="s">
        <v>12</v>
      </c>
      <c r="C193" s="321"/>
      <c r="D193" s="255" t="s">
        <v>15</v>
      </c>
      <c r="E193" s="255" t="s">
        <v>15</v>
      </c>
      <c r="F193" s="255" t="s">
        <v>15</v>
      </c>
      <c r="G193" s="255" t="s">
        <v>15</v>
      </c>
      <c r="H193" s="255" t="s">
        <v>155</v>
      </c>
    </row>
    <row r="194" spans="2:8" s="258" customFormat="1" ht="15" customHeight="1">
      <c r="B194" s="320" t="s">
        <v>13</v>
      </c>
      <c r="C194" s="321"/>
      <c r="D194" s="255" t="s">
        <v>15</v>
      </c>
      <c r="E194" s="255" t="s">
        <v>15</v>
      </c>
      <c r="F194" s="255" t="s">
        <v>15</v>
      </c>
      <c r="G194" s="255" t="s">
        <v>15</v>
      </c>
      <c r="H194" s="255" t="s">
        <v>155</v>
      </c>
    </row>
    <row r="195" spans="2:8" s="258" customFormat="1" ht="15" customHeight="1">
      <c r="B195" s="320" t="s">
        <v>14</v>
      </c>
      <c r="C195" s="321"/>
      <c r="D195" s="255" t="s">
        <v>15</v>
      </c>
      <c r="E195" s="255" t="s">
        <v>15</v>
      </c>
      <c r="F195" s="255" t="s">
        <v>15</v>
      </c>
      <c r="G195" s="255" t="s">
        <v>15</v>
      </c>
      <c r="H195" s="255" t="s">
        <v>155</v>
      </c>
    </row>
    <row r="196" spans="2:8" s="258" customFormat="1" ht="15" customHeight="1">
      <c r="B196" s="324" t="s">
        <v>148</v>
      </c>
      <c r="C196" s="322"/>
      <c r="D196" s="322"/>
      <c r="E196" s="322"/>
      <c r="F196" s="322"/>
      <c r="G196" s="322"/>
      <c r="H196" s="322"/>
    </row>
    <row r="197" spans="2:8" s="258" customFormat="1" ht="15" customHeight="1">
      <c r="B197" s="295" t="s">
        <v>161</v>
      </c>
      <c r="C197" s="327"/>
    </row>
    <row r="198" spans="2:8" s="258" customFormat="1" ht="15" customHeight="1"/>
    <row r="199" spans="2:8" s="258" customFormat="1" ht="15" customHeight="1">
      <c r="B199" s="325" t="s">
        <v>162</v>
      </c>
      <c r="C199" s="325"/>
      <c r="E199" s="261"/>
      <c r="F199" s="260"/>
      <c r="G199" s="260"/>
      <c r="H199" s="260"/>
    </row>
    <row r="200" spans="2:8" s="258" customFormat="1" ht="15" customHeight="1">
      <c r="B200" s="262"/>
      <c r="C200" s="263"/>
      <c r="D200" s="265" t="s">
        <v>0</v>
      </c>
      <c r="E200" s="265" t="s">
        <v>1</v>
      </c>
      <c r="F200" s="266" t="s">
        <v>2</v>
      </c>
      <c r="G200" s="269" t="s">
        <v>141</v>
      </c>
      <c r="H200" s="269" t="s">
        <v>142</v>
      </c>
    </row>
    <row r="201" spans="2:8" s="258" customFormat="1" ht="15" customHeight="1">
      <c r="B201" s="318" t="s">
        <v>7</v>
      </c>
      <c r="C201" s="319"/>
      <c r="D201" s="255">
        <f>SUM(D202:D205)</f>
        <v>38</v>
      </c>
      <c r="E201" s="259">
        <v>28</v>
      </c>
      <c r="F201" s="259">
        <v>31</v>
      </c>
      <c r="G201" s="259">
        <v>31</v>
      </c>
      <c r="H201" s="259" t="s">
        <v>143</v>
      </c>
    </row>
    <row r="202" spans="2:8" s="258" customFormat="1" ht="15" customHeight="1">
      <c r="B202" s="320" t="s">
        <v>11</v>
      </c>
      <c r="C202" s="321"/>
      <c r="D202" s="255">
        <v>4</v>
      </c>
      <c r="E202" s="255">
        <v>2</v>
      </c>
      <c r="F202" s="255">
        <v>2</v>
      </c>
      <c r="G202" s="255">
        <v>6</v>
      </c>
      <c r="H202" s="255" t="s">
        <v>144</v>
      </c>
    </row>
    <row r="203" spans="2:8" s="258" customFormat="1" ht="15" customHeight="1">
      <c r="B203" s="320" t="s">
        <v>12</v>
      </c>
      <c r="C203" s="321"/>
      <c r="D203" s="255">
        <v>20</v>
      </c>
      <c r="E203" s="255">
        <v>4</v>
      </c>
      <c r="F203" s="255">
        <v>12</v>
      </c>
      <c r="G203" s="255">
        <v>2</v>
      </c>
      <c r="H203" s="255" t="s">
        <v>145</v>
      </c>
    </row>
    <row r="204" spans="2:8" s="258" customFormat="1" ht="15" customHeight="1">
      <c r="B204" s="320" t="s">
        <v>13</v>
      </c>
      <c r="C204" s="321"/>
      <c r="D204" s="255">
        <v>6</v>
      </c>
      <c r="E204" s="255">
        <v>16</v>
      </c>
      <c r="F204" s="255">
        <v>13</v>
      </c>
      <c r="G204" s="255">
        <v>18</v>
      </c>
      <c r="H204" s="255" t="s">
        <v>146</v>
      </c>
    </row>
    <row r="205" spans="2:8" s="258" customFormat="1" ht="15" customHeight="1">
      <c r="B205" s="320" t="s">
        <v>14</v>
      </c>
      <c r="C205" s="321"/>
      <c r="D205" s="255">
        <v>8</v>
      </c>
      <c r="E205" s="255">
        <v>6</v>
      </c>
      <c r="F205" s="255">
        <v>4</v>
      </c>
      <c r="G205" s="255">
        <v>5</v>
      </c>
      <c r="H205" s="255" t="s">
        <v>147</v>
      </c>
    </row>
    <row r="206" spans="2:8" s="258" customFormat="1" ht="12" customHeight="1">
      <c r="B206" s="322" t="s">
        <v>148</v>
      </c>
      <c r="C206" s="322"/>
      <c r="D206" s="322"/>
      <c r="E206" s="322"/>
      <c r="F206" s="322"/>
      <c r="G206" s="322"/>
      <c r="H206" s="322"/>
    </row>
    <row r="207" spans="2:8" s="258" customFormat="1" ht="12" customHeight="1">
      <c r="B207" s="328" t="s">
        <v>163</v>
      </c>
      <c r="C207" s="328"/>
      <c r="D207" s="328"/>
      <c r="E207" s="328"/>
      <c r="F207" s="328"/>
      <c r="G207" s="328"/>
      <c r="H207" s="328"/>
    </row>
    <row r="208" spans="2:8" s="258" customFormat="1" ht="15.65" customHeight="1">
      <c r="B208" s="328"/>
      <c r="C208" s="328"/>
      <c r="D208" s="328"/>
      <c r="E208" s="328"/>
      <c r="F208" s="328"/>
      <c r="G208" s="328"/>
      <c r="H208" s="328"/>
    </row>
    <row r="209" spans="2:8" s="258" customFormat="1" ht="15" customHeight="1">
      <c r="B209" s="325" t="s">
        <v>164</v>
      </c>
      <c r="C209" s="325"/>
      <c r="D209" s="298"/>
      <c r="E209" s="260"/>
      <c r="F209" s="260"/>
      <c r="G209" s="260"/>
      <c r="H209" s="260"/>
    </row>
    <row r="210" spans="2:8" s="258" customFormat="1" ht="15" customHeight="1">
      <c r="B210" s="262"/>
      <c r="C210" s="263"/>
      <c r="D210" s="265" t="s">
        <v>0</v>
      </c>
      <c r="E210" s="265" t="s">
        <v>1</v>
      </c>
      <c r="F210" s="266" t="s">
        <v>2</v>
      </c>
      <c r="G210" s="266" t="s">
        <v>149</v>
      </c>
      <c r="H210" s="269" t="s">
        <v>142</v>
      </c>
    </row>
    <row r="211" spans="2:8" s="258" customFormat="1" ht="15" customHeight="1">
      <c r="B211" s="318" t="s">
        <v>7</v>
      </c>
      <c r="C211" s="319"/>
      <c r="D211" s="255">
        <v>0.66</v>
      </c>
      <c r="E211" s="255">
        <v>0.52</v>
      </c>
      <c r="F211" s="255">
        <v>0.66</v>
      </c>
      <c r="G211" s="255">
        <v>0.68</v>
      </c>
      <c r="H211" s="255" t="s">
        <v>150</v>
      </c>
    </row>
    <row r="212" spans="2:8" s="258" customFormat="1" ht="15" customHeight="1">
      <c r="B212" s="320" t="s">
        <v>11</v>
      </c>
      <c r="C212" s="321"/>
      <c r="D212" s="255">
        <v>0.13</v>
      </c>
      <c r="E212" s="255">
        <v>0.08</v>
      </c>
      <c r="F212" s="255">
        <v>0.09</v>
      </c>
      <c r="G212" s="255">
        <v>0.28999999999999998</v>
      </c>
      <c r="H212" s="255" t="s">
        <v>151</v>
      </c>
    </row>
    <row r="213" spans="2:8" s="258" customFormat="1" ht="15" customHeight="1">
      <c r="B213" s="320" t="s">
        <v>12</v>
      </c>
      <c r="C213" s="321"/>
      <c r="D213" s="255">
        <v>1.93</v>
      </c>
      <c r="E213" s="255">
        <v>0.39</v>
      </c>
      <c r="F213" s="255">
        <v>1.1299999999999999</v>
      </c>
      <c r="G213" s="255">
        <v>0.21</v>
      </c>
      <c r="H213" s="255" t="s">
        <v>152</v>
      </c>
    </row>
    <row r="214" spans="2:8" s="258" customFormat="1" ht="15" customHeight="1">
      <c r="B214" s="320" t="s">
        <v>13</v>
      </c>
      <c r="C214" s="321"/>
      <c r="D214" s="255">
        <v>1.07</v>
      </c>
      <c r="E214" s="255">
        <v>2.04</v>
      </c>
      <c r="F214" s="255">
        <v>1.73</v>
      </c>
      <c r="G214" s="255">
        <v>2.39</v>
      </c>
      <c r="H214" s="255" t="s">
        <v>153</v>
      </c>
    </row>
    <row r="215" spans="2:8" s="258" customFormat="1" ht="15" customHeight="1">
      <c r="B215" s="320" t="s">
        <v>14</v>
      </c>
      <c r="C215" s="321"/>
      <c r="D215" s="255">
        <v>0.77</v>
      </c>
      <c r="E215" s="255">
        <v>0.62</v>
      </c>
      <c r="F215" s="255">
        <v>0.72</v>
      </c>
      <c r="G215" s="255">
        <v>0.62</v>
      </c>
      <c r="H215" s="255" t="s">
        <v>154</v>
      </c>
    </row>
    <row r="216" spans="2:8" s="258" customFormat="1" ht="24.5" customHeight="1">
      <c r="B216" s="329" t="s">
        <v>165</v>
      </c>
      <c r="C216" s="330"/>
      <c r="D216" s="330"/>
      <c r="E216" s="330"/>
      <c r="F216" s="330"/>
      <c r="G216" s="330"/>
      <c r="H216" s="330"/>
    </row>
    <row r="217" spans="2:8" s="258" customFormat="1" ht="14.5" customHeight="1">
      <c r="B217" s="331"/>
      <c r="C217" s="328"/>
      <c r="D217" s="328"/>
      <c r="E217" s="328"/>
      <c r="F217" s="328"/>
      <c r="G217" s="328"/>
      <c r="H217" s="328"/>
    </row>
    <row r="218" spans="2:8" s="258" customFormat="1" ht="14.5" customHeight="1">
      <c r="B218" s="325" t="s">
        <v>166</v>
      </c>
      <c r="C218" s="325"/>
      <c r="D218" s="298"/>
      <c r="E218" s="260"/>
      <c r="F218" s="260"/>
      <c r="G218" s="260"/>
      <c r="H218" s="260"/>
    </row>
    <row r="219" spans="2:8" s="258" customFormat="1" ht="14.5" customHeight="1">
      <c r="B219" s="262"/>
      <c r="C219" s="263"/>
      <c r="D219" s="265" t="s">
        <v>0</v>
      </c>
      <c r="E219" s="265" t="s">
        <v>1</v>
      </c>
      <c r="F219" s="266" t="s">
        <v>2</v>
      </c>
      <c r="G219" s="266" t="s">
        <v>149</v>
      </c>
      <c r="H219" s="269" t="s">
        <v>142</v>
      </c>
    </row>
    <row r="220" spans="2:8" s="258" customFormat="1" ht="14.5" customHeight="1">
      <c r="B220" s="332" t="s">
        <v>167</v>
      </c>
      <c r="C220" s="333"/>
      <c r="D220" s="334">
        <v>0.3947232137669352</v>
      </c>
      <c r="E220" s="334">
        <v>0</v>
      </c>
      <c r="F220" s="334">
        <v>0.83063542945845226</v>
      </c>
      <c r="G220" s="334">
        <v>0.43969433856604767</v>
      </c>
      <c r="H220" s="334">
        <v>0.75538924905848293</v>
      </c>
    </row>
    <row r="221" spans="2:8" s="258" customFormat="1" ht="28" customHeight="1">
      <c r="B221" s="330" t="s">
        <v>168</v>
      </c>
      <c r="C221" s="330"/>
      <c r="D221" s="330"/>
      <c r="E221" s="330"/>
      <c r="F221" s="330"/>
      <c r="G221" s="330"/>
      <c r="H221" s="330"/>
    </row>
    <row r="222" spans="2:8" s="258" customFormat="1" ht="14.5" customHeight="1">
      <c r="B222" s="331"/>
      <c r="C222" s="328"/>
      <c r="D222" s="328"/>
      <c r="E222" s="328"/>
      <c r="F222" s="328"/>
      <c r="G222" s="328"/>
      <c r="H222" s="328"/>
    </row>
    <row r="223" spans="2:8" s="258" customFormat="1" ht="15" customHeight="1">
      <c r="B223" s="325" t="s">
        <v>169</v>
      </c>
      <c r="C223" s="325"/>
      <c r="D223" s="264"/>
      <c r="E223" s="257"/>
    </row>
    <row r="224" spans="2:8" s="258" customFormat="1" ht="15" customHeight="1">
      <c r="B224" s="262"/>
      <c r="C224" s="263"/>
      <c r="D224" s="265" t="s">
        <v>0</v>
      </c>
      <c r="E224" s="265" t="s">
        <v>1</v>
      </c>
      <c r="F224" s="266" t="s">
        <v>2</v>
      </c>
      <c r="G224" s="266" t="s">
        <v>149</v>
      </c>
      <c r="H224" s="269" t="s">
        <v>142</v>
      </c>
    </row>
    <row r="225" spans="2:8" s="258" customFormat="1" ht="15" customHeight="1">
      <c r="B225" s="320" t="s">
        <v>11</v>
      </c>
      <c r="C225" s="321"/>
      <c r="D225" s="255">
        <v>0</v>
      </c>
      <c r="E225" s="255">
        <v>0</v>
      </c>
      <c r="F225" s="255">
        <v>0</v>
      </c>
      <c r="G225" s="255">
        <v>0</v>
      </c>
      <c r="H225" s="255">
        <v>0</v>
      </c>
    </row>
    <row r="226" spans="2:8" s="258" customFormat="1" ht="49" customHeight="1">
      <c r="B226" s="335" t="s">
        <v>170</v>
      </c>
      <c r="C226" s="335"/>
      <c r="D226" s="335"/>
      <c r="E226" s="335"/>
      <c r="F226" s="335"/>
      <c r="G226" s="335"/>
      <c r="H226" s="335"/>
    </row>
  </sheetData>
  <sheetProtection algorithmName="SHA-512" hashValue="aSg6nRW/fgF132Tk/q/eQRsTT3RNH+cyG7Ze3E9IuPo6n2q5kPFpLp/TubWm4nEfa1jzSs9VIZQr/p7ttsBHlA==" saltValue="UlA/uhVd334i26dU6r7lfg==" spinCount="100000" sheet="1" objects="1" scenarios="1"/>
  <mergeCells count="61">
    <mergeCell ref="B226:H226"/>
    <mergeCell ref="B209:C209"/>
    <mergeCell ref="B218:C218"/>
    <mergeCell ref="B220:C220"/>
    <mergeCell ref="B221:H221"/>
    <mergeCell ref="B223:C223"/>
    <mergeCell ref="B225:C225"/>
    <mergeCell ref="B212:C212"/>
    <mergeCell ref="B213:C213"/>
    <mergeCell ref="B214:C214"/>
    <mergeCell ref="B215:C215"/>
    <mergeCell ref="B216:H216"/>
    <mergeCell ref="B204:C204"/>
    <mergeCell ref="B205:C205"/>
    <mergeCell ref="B206:H206"/>
    <mergeCell ref="B211:C211"/>
    <mergeCell ref="B196:H196"/>
    <mergeCell ref="B199:C199"/>
    <mergeCell ref="B201:C201"/>
    <mergeCell ref="B202:C202"/>
    <mergeCell ref="B203:C203"/>
    <mergeCell ref="B191:C191"/>
    <mergeCell ref="B192:C192"/>
    <mergeCell ref="B193:C193"/>
    <mergeCell ref="B194:C194"/>
    <mergeCell ref="B195:C195"/>
    <mergeCell ref="B184:H184"/>
    <mergeCell ref="B185:H185"/>
    <mergeCell ref="B186:H186"/>
    <mergeCell ref="B187:H187"/>
    <mergeCell ref="B189:C189"/>
    <mergeCell ref="B148:G148"/>
    <mergeCell ref="B151:C151"/>
    <mergeCell ref="B152:C152"/>
    <mergeCell ref="B153:G153"/>
    <mergeCell ref="B170:B173"/>
    <mergeCell ref="B181:H181"/>
    <mergeCell ref="B182:H182"/>
    <mergeCell ref="B183:H183"/>
    <mergeCell ref="B128:C128"/>
    <mergeCell ref="B73:C73"/>
    <mergeCell ref="B74:C74"/>
    <mergeCell ref="B93:H93"/>
    <mergeCell ref="B94:C94"/>
    <mergeCell ref="B96:C96"/>
    <mergeCell ref="B97:C97"/>
    <mergeCell ref="B104:C104"/>
    <mergeCell ref="B106:C106"/>
    <mergeCell ref="B107:C107"/>
    <mergeCell ref="B127:G127"/>
    <mergeCell ref="B70:C70"/>
    <mergeCell ref="B4:G4"/>
    <mergeCell ref="B5:G5"/>
    <mergeCell ref="B6:G6"/>
    <mergeCell ref="B7:G7"/>
    <mergeCell ref="B10:H10"/>
    <mergeCell ref="B11:G11"/>
    <mergeCell ref="B14:C14"/>
    <mergeCell ref="B41:C41"/>
    <mergeCell ref="B64:H64"/>
    <mergeCell ref="B67:C67"/>
  </mergeCells>
  <phoneticPr fontId="1"/>
  <hyperlinks>
    <hyperlink ref="B8" r:id="rId1" xr:uid="{0FB0B8F2-93AE-45D9-B8EC-81BD29D234C6}"/>
  </hyperlinks>
  <pageMargins left="0.23622047244094491" right="0.23622047244094491" top="0.74803149606299213" bottom="0.74803149606299213" header="0.31496062992125984" footer="0.31496062992125984"/>
  <pageSetup paperSize="8" scale="70" fitToHeight="0" orientation="portrait"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9C13C97D23780A47BF5911A0F2AE19A5" ma:contentTypeVersion="15" ma:contentTypeDescription="新しいドキュメントを作成します。" ma:contentTypeScope="" ma:versionID="8895c397d274267be3436ede5d9e0f62">
  <xsd:schema xmlns:xsd="http://www.w3.org/2001/XMLSchema" xmlns:xs="http://www.w3.org/2001/XMLSchema" xmlns:p="http://schemas.microsoft.com/office/2006/metadata/properties" xmlns:ns2="ef09571c-b2c2-42f0-b676-70697be2d125" xmlns:ns3="7a84a516-b8f6-4206-a37d-695521efbbc1" targetNamespace="http://schemas.microsoft.com/office/2006/metadata/properties" ma:root="true" ma:fieldsID="98098467738f6d991756f70f06a15156" ns2:_="" ns3:_="">
    <xsd:import namespace="ef09571c-b2c2-42f0-b676-70697be2d125"/>
    <xsd:import namespace="7a84a516-b8f6-4206-a37d-695521efbbc1"/>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LengthInSeconds"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f09571c-b2c2-42f0-b676-70697be2d12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7d7e798a-81f4-4363-b4e6-83fb20eef20c" ma:termSetId="09814cd3-568e-fe90-9814-8d621ff8fb84" ma:anchorId="fba54fb3-c3e1-fe81-a776-ca4b69148c4d" ma:open="true" ma:isKeyword="false">
      <xsd:complexType>
        <xsd:sequence>
          <xsd:element ref="pc:Terms" minOccurs="0" maxOccurs="1"/>
        </xsd:sequence>
      </xsd:complex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Location" ma:index="22"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a84a516-b8f6-4206-a37d-695521efbbc1"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69ac5afe-6a10-4af5-84f6-f517842bbd9e}" ma:internalName="TaxCatchAll" ma:showField="CatchAllData" ma:web="7a84a516-b8f6-4206-a37d-695521efbbc1">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ef09571c-b2c2-42f0-b676-70697be2d125">
      <Terms xmlns="http://schemas.microsoft.com/office/infopath/2007/PartnerControls"/>
    </lcf76f155ced4ddcb4097134ff3c332f>
    <SharedWithUsers xmlns="7a84a516-b8f6-4206-a37d-695521efbbc1">
      <UserInfo>
        <DisplayName>Tatsuro Osa (尾佐　達朗)</DisplayName>
        <AccountId>19</AccountId>
        <AccountType/>
      </UserInfo>
      <UserInfo>
        <DisplayName>Daisuke Miyamoto (宮本　大輔)</DisplayName>
        <AccountId>11</AccountId>
        <AccountType/>
      </UserInfo>
      <UserInfo>
        <DisplayName>Hiroaki Takamiya (高宮　弘暁)</DisplayName>
        <AccountId>23</AccountId>
        <AccountType/>
      </UserInfo>
      <UserInfo>
        <DisplayName>Kenichi Ikawa (井川　憲一)</DisplayName>
        <AccountId>18</AccountId>
        <AccountType/>
      </UserInfo>
      <UserInfo>
        <DisplayName>Makiko Taguchi (田口　真貴子)</DisplayName>
        <AccountId>17</AccountId>
        <AccountType/>
      </UserInfo>
      <UserInfo>
        <DisplayName>Makoto Ishiwata (石渡　誠)</DisplayName>
        <AccountId>14</AccountId>
        <AccountType/>
      </UserInfo>
      <UserInfo>
        <DisplayName>Ryo Shibata (柴田　亮)</DisplayName>
        <AccountId>16</AccountId>
        <AccountType/>
      </UserInfo>
      <UserInfo>
        <DisplayName>Hiroyuki Fujii (藤井　博之)</DisplayName>
        <AccountId>15</AccountId>
        <AccountType/>
      </UserInfo>
      <UserInfo>
        <DisplayName>Hiromitsu Hashimoto (橋本　博光)</DisplayName>
        <AccountId>13</AccountId>
        <AccountType/>
      </UserInfo>
      <UserInfo>
        <DisplayName>Kazuyoshi Matsumoto (松本　一禎)</DisplayName>
        <AccountId>9</AccountId>
        <AccountType/>
      </UserInfo>
      <UserInfo>
        <DisplayName>Ayako Oyagi (大八木　絢子)</DisplayName>
        <AccountId>57</AccountId>
        <AccountType/>
      </UserInfo>
      <UserInfo>
        <DisplayName>Koji Nemoto (根元　恒至)</DisplayName>
        <AccountId>46</AccountId>
        <AccountType/>
      </UserInfo>
      <UserInfo>
        <DisplayName>Koji Yabuki (矢吹　浩二)</DisplayName>
        <AccountId>45</AccountId>
        <AccountType/>
      </UserInfo>
      <UserInfo>
        <DisplayName>Jun Yabumoto (籔本　潤)</DisplayName>
        <AccountId>39</AccountId>
        <AccountType/>
      </UserInfo>
      <UserInfo>
        <DisplayName>Sae Sawada (澤田　さえ)</DisplayName>
        <AccountId>33</AccountId>
        <AccountType/>
      </UserInfo>
      <UserInfo>
        <DisplayName>Toru Yamazaki (山崎　徹)</DisplayName>
        <AccountId>21</AccountId>
        <AccountType/>
      </UserInfo>
      <UserInfo>
        <DisplayName>Takaaki Kaneko (金子　貴昭)</DisplayName>
        <AccountId>22</AccountId>
        <AccountType/>
      </UserInfo>
      <UserInfo>
        <DisplayName>Azusa Watabe (渡部　梓)</DisplayName>
        <AccountId>32</AccountId>
        <AccountType/>
      </UserInfo>
      <UserInfo>
        <DisplayName>Sachiko Izumihara (泉原　佐智子)</DisplayName>
        <AccountId>58</AccountId>
        <AccountType/>
      </UserInfo>
    </SharedWithUsers>
    <TaxCatchAll xmlns="7a84a516-b8f6-4206-a37d-695521efbbc1" xsi:nil="true"/>
  </documentManagement>
</p:properties>
</file>

<file path=customXml/itemProps1.xml><?xml version="1.0" encoding="utf-8"?>
<ds:datastoreItem xmlns:ds="http://schemas.openxmlformats.org/officeDocument/2006/customXml" ds:itemID="{16D9B47D-25E1-4C4F-B035-C1C6D3DAA30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f09571c-b2c2-42f0-b676-70697be2d125"/>
    <ds:schemaRef ds:uri="7a84a516-b8f6-4206-a37d-695521efbbc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607C48D-C082-425F-BE17-AE821DC5B2C4}">
  <ds:schemaRefs>
    <ds:schemaRef ds:uri="http://schemas.microsoft.com/sharepoint/v3/contenttype/forms"/>
  </ds:schemaRefs>
</ds:datastoreItem>
</file>

<file path=customXml/itemProps3.xml><?xml version="1.0" encoding="utf-8"?>
<ds:datastoreItem xmlns:ds="http://schemas.openxmlformats.org/officeDocument/2006/customXml" ds:itemID="{8BF8E6E7-BEA9-4DB0-AB93-F689DE874FA2}">
  <ds:schemaRefs>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7a84a516-b8f6-4206-a37d-695521efbbc1"/>
    <ds:schemaRef ds:uri="http://purl.org/dc/elements/1.1/"/>
    <ds:schemaRef ds:uri="ef09571c-b2c2-42f0-b676-70697be2d125"/>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社会</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2024-07-31T07:46:24Z</dcterms:created>
  <dcterms:modified xsi:type="dcterms:W3CDTF">2024-09-24T03:00:59Z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rder">
    <vt:r8>11500</vt:r8>
  </property>
  <property fmtid="{D5CDD505-2E9C-101B-9397-08002B2CF9AE}" pid="3" name="SV_QUERY_LIST_4F35BF76-6C0D-4D9B-82B2-816C12CF3733">
    <vt:lpwstr>empty_477D106A-C0D6-4607-AEBD-E2C9D60EA279</vt:lpwstr>
  </property>
  <property fmtid="{D5CDD505-2E9C-101B-9397-08002B2CF9AE}" pid="4" name="xd_ProgID">
    <vt:lpwstr/>
  </property>
  <property fmtid="{D5CDD505-2E9C-101B-9397-08002B2CF9AE}" pid="5" name="MediaServiceImageTags">
    <vt:lpwstr/>
  </property>
  <property fmtid="{D5CDD505-2E9C-101B-9397-08002B2CF9AE}" pid="6" name="ContentTypeId">
    <vt:lpwstr>0x01010029A7C5CD5EBE2C499C193C68DBCCA5DF</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y fmtid="{D5CDD505-2E9C-101B-9397-08002B2CF9AE}" pid="11" name="xd_Signature">
    <vt:bool>false</vt:bool>
  </property>
</Properties>
</file>