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8_{4BE771C9-7510-4F69-9433-B5B56A4961D4}" xr6:coauthVersionLast="47" xr6:coauthVersionMax="47" xr10:uidLastSave="{00000000-0000-0000-0000-000000000000}"/>
  <bookViews>
    <workbookView xWindow="-110" yWindow="-110" windowWidth="19420" windowHeight="11620" xr2:uid="{00000000-000D-0000-FFFF-FFFF00000000}"/>
  </bookViews>
  <sheets>
    <sheet name="社会" sheetId="20" r:id="rId1"/>
  </sheet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1" i="20" l="1"/>
  <c r="H157" i="20"/>
  <c r="H161" i="20"/>
  <c r="D106" i="20"/>
  <c r="E106" i="20"/>
  <c r="F106" i="20"/>
  <c r="G106" i="20"/>
  <c r="D107" i="20"/>
  <c r="E107" i="20"/>
  <c r="F107" i="20"/>
  <c r="G107" i="20"/>
  <c r="H67" i="20"/>
  <c r="H70" i="20"/>
  <c r="H43" i="20"/>
  <c r="H48" i="20"/>
  <c r="H42" i="20" s="1"/>
  <c r="H54" i="20"/>
  <c r="H59" i="20"/>
  <c r="H19" i="20"/>
  <c r="H24" i="20"/>
  <c r="H30" i="20"/>
  <c r="H35" i="20"/>
  <c r="H18" i="20" l="1"/>
  <c r="H53" i="20"/>
  <c r="H41" i="20" s="1"/>
  <c r="H29" i="20"/>
</calcChain>
</file>

<file path=xl/sharedStrings.xml><?xml version="1.0" encoding="utf-8"?>
<sst xmlns="http://schemas.openxmlformats.org/spreadsheetml/2006/main" count="483" uniqueCount="169">
  <si>
    <r>
      <t>2020</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</si>
  <si>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2021</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</si>
  <si>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2022</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</si>
  <si>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t>2023</t>
    </r>
    <r>
      <rPr>
        <b/>
        <sz val="9"/>
        <color theme="0"/>
        <rFont val="Yu Gothic UI"/>
        <family val="3"/>
        <charset val="128"/>
      </rPr>
      <t>年</t>
    </r>
    <r>
      <rPr>
        <b/>
        <sz val="9"/>
        <color theme="0"/>
        <rFont val="Arial"/>
        <family val="2"/>
      </rPr>
      <t>3</t>
    </r>
    <r>
      <rPr>
        <b/>
        <sz val="9"/>
        <color theme="0"/>
        <rFont val="Yu Gothic UI"/>
        <family val="3"/>
        <charset val="128"/>
      </rPr>
      <t>月期</t>
    </r>
    <rPh sb="4" eb="5">
      <t>ネン</t>
    </rPh>
    <rPh sb="6" eb="8">
      <t>ガツキ</t>
    </rPh>
    <phoneticPr fontId="1"/>
  </si>
  <si>
    <r>
      <rPr>
        <sz val="9"/>
        <color theme="1"/>
        <rFont val="Yu Gothic UI"/>
        <family val="3"/>
        <charset val="128"/>
      </rPr>
      <t>ー</t>
    </r>
    <phoneticPr fontId="1"/>
  </si>
  <si>
    <t>　</t>
    <phoneticPr fontId="1"/>
  </si>
  <si>
    <t>オリンパス</t>
    <phoneticPr fontId="1"/>
  </si>
  <si>
    <t>グローバル</t>
    <phoneticPr fontId="1"/>
  </si>
  <si>
    <t>売上高(a)（百万円）</t>
    <rPh sb="7" eb="10">
      <t>ヒャクマンエン</t>
    </rPh>
    <phoneticPr fontId="1"/>
  </si>
  <si>
    <t>営業費用(b)（百万円）</t>
    <phoneticPr fontId="1"/>
  </si>
  <si>
    <r>
      <rPr>
        <sz val="9"/>
        <color theme="1"/>
        <rFont val="Yu Gothic UI"/>
        <family val="3"/>
        <charset val="128"/>
      </rPr>
      <t>グローバル</t>
    </r>
    <phoneticPr fontId="1"/>
  </si>
  <si>
    <r>
      <rPr>
        <sz val="9"/>
        <color theme="1"/>
        <rFont val="Yu Gothic UI"/>
        <family val="3"/>
        <charset val="128"/>
      </rPr>
      <t>日本</t>
    </r>
  </si>
  <si>
    <r>
      <rPr>
        <sz val="9"/>
        <color theme="1"/>
        <rFont val="Yu Gothic UI"/>
        <family val="3"/>
        <charset val="128"/>
      </rPr>
      <t>米州</t>
    </r>
  </si>
  <si>
    <r>
      <rPr>
        <sz val="9"/>
        <color theme="1"/>
        <rFont val="Yu Gothic UI"/>
        <family val="3"/>
        <charset val="128"/>
      </rPr>
      <t>欧州</t>
    </r>
  </si>
  <si>
    <r>
      <rPr>
        <sz val="9"/>
        <color theme="1"/>
        <rFont val="Yu Gothic UI"/>
        <family val="3"/>
        <charset val="128"/>
      </rPr>
      <t>アジア・オセアニア</t>
    </r>
  </si>
  <si>
    <r>
      <rPr>
        <b/>
        <sz val="10"/>
        <color rgb="FF08107B"/>
        <rFont val="Yu Gothic UI"/>
        <family val="3"/>
        <charset val="128"/>
      </rPr>
      <t>休業災害件数（件）</t>
    </r>
    <phoneticPr fontId="1"/>
  </si>
  <si>
    <t>0 (0)</t>
  </si>
  <si>
    <t>人的資本の投下資本利益率(a-(b-c))/(c)</t>
    <phoneticPr fontId="1"/>
  </si>
  <si>
    <r>
      <rPr>
        <b/>
        <sz val="16"/>
        <color theme="1"/>
        <rFont val="游ゴシック"/>
        <family val="3"/>
        <charset val="128"/>
      </rPr>
      <t>「社会」データ</t>
    </r>
    <phoneticPr fontId="1"/>
  </si>
  <si>
    <r>
      <rPr>
        <sz val="10"/>
        <color theme="1"/>
        <rFont val="Arial"/>
        <family val="2"/>
      </rPr>
      <t>2024</t>
    </r>
    <r>
      <rPr>
        <sz val="10"/>
        <color theme="1"/>
        <rFont val="Yu Gothic UI"/>
        <family val="3"/>
        <charset val="128"/>
      </rPr>
      <t>年</t>
    </r>
    <r>
      <rPr>
        <sz val="10"/>
        <color theme="1"/>
        <rFont val="Arial"/>
        <family val="2"/>
      </rPr>
      <t>8</t>
    </r>
    <r>
      <rPr>
        <sz val="10"/>
        <color theme="1"/>
        <rFont val="Yu Gothic UI"/>
        <family val="3"/>
        <charset val="128"/>
      </rPr>
      <t>月</t>
    </r>
    <r>
      <rPr>
        <sz val="10"/>
        <color theme="1"/>
        <rFont val="Arial"/>
        <family val="2"/>
      </rPr>
      <t>20</t>
    </r>
    <r>
      <rPr>
        <sz val="10"/>
        <color theme="1"/>
        <rFont val="Yu Gothic UI"/>
        <family val="3"/>
        <charset val="128"/>
      </rPr>
      <t>日更新</t>
    </r>
    <phoneticPr fontId="1"/>
  </si>
  <si>
    <t xml:space="preserve">※各年度の数値は、定義の見直し等により、過去の開示情報から変更されている場合があります 
</t>
    <phoneticPr fontId="1"/>
  </si>
  <si>
    <t xml:space="preserve">※2021年3月期までのデータには、2021年1月1日付けで譲渡した映像事業分の数値が含まれています
</t>
    <phoneticPr fontId="1"/>
  </si>
  <si>
    <t xml:space="preserve">※2023年3月期までのデータには、2023年4月3日付けで譲渡した科学事業分の数値が含まれています
</t>
    <phoneticPr fontId="1"/>
  </si>
  <si>
    <t xml:space="preserve">※★印のデータについては、第三者保証を受けています
</t>
    <phoneticPr fontId="1"/>
  </si>
  <si>
    <t>　＞環境・社会データに関する第三者保証書</t>
    <rPh sb="2" eb="4">
      <t>カンキョウ</t>
    </rPh>
    <rPh sb="5" eb="7">
      <t>シャカイ</t>
    </rPh>
    <rPh sb="11" eb="12">
      <t>カン</t>
    </rPh>
    <rPh sb="14" eb="17">
      <t>ダイサンシャ</t>
    </rPh>
    <rPh sb="17" eb="19">
      <t>ホショウ</t>
    </rPh>
    <rPh sb="19" eb="20">
      <t>ショ</t>
    </rPh>
    <phoneticPr fontId="1"/>
  </si>
  <si>
    <t>従業員関連データ</t>
    <rPh sb="3" eb="5">
      <t>カンレン</t>
    </rPh>
    <phoneticPr fontId="1"/>
  </si>
  <si>
    <t>従業員数*1</t>
    <phoneticPr fontId="1"/>
  </si>
  <si>
    <t>2020年3月期</t>
    <rPh sb="4" eb="5">
      <t>ネン</t>
    </rPh>
    <rPh sb="6" eb="8">
      <t>ガツキ</t>
    </rPh>
    <phoneticPr fontId="1"/>
  </si>
  <si>
    <t>2021年3月期</t>
    <rPh sb="4" eb="5">
      <t>ネン</t>
    </rPh>
    <rPh sb="6" eb="8">
      <t>ガツキ</t>
    </rPh>
    <phoneticPr fontId="1"/>
  </si>
  <si>
    <t>2022年3月期</t>
    <rPh sb="4" eb="5">
      <t>ネン</t>
    </rPh>
    <rPh sb="6" eb="8">
      <t>ガツキ</t>
    </rPh>
    <phoneticPr fontId="1"/>
  </si>
  <si>
    <t>2023年3月期</t>
    <rPh sb="4" eb="5">
      <t>ネン</t>
    </rPh>
    <rPh sb="6" eb="8">
      <t>ガツキ</t>
    </rPh>
    <phoneticPr fontId="1"/>
  </si>
  <si>
    <t>2024年3月期</t>
    <phoneticPr fontId="1"/>
  </si>
  <si>
    <t>グローバル （名）</t>
    <phoneticPr fontId="1"/>
  </si>
  <si>
    <t>*1  2024年3月期第1四半期より一部地域で要員数の基準が変更になったことに伴い、2023年3月期について数値を遡及して修正しています。</t>
  </si>
  <si>
    <t>オリンパス （名）</t>
    <phoneticPr fontId="1"/>
  </si>
  <si>
    <t>　　正社員</t>
    <phoneticPr fontId="1"/>
  </si>
  <si>
    <t>男性　　　　　　　　　計</t>
    <rPh sb="0" eb="12">
      <t>ケイ</t>
    </rPh>
    <phoneticPr fontId="1"/>
  </si>
  <si>
    <t>　　　　　　　～20代　</t>
    <rPh sb="10" eb="11">
      <t>ダイ</t>
    </rPh>
    <phoneticPr fontId="1"/>
  </si>
  <si>
    <t>　　　　　　　　30代　</t>
    <rPh sb="10" eb="11">
      <t>ダイ</t>
    </rPh>
    <phoneticPr fontId="1"/>
  </si>
  <si>
    <t>　　　　　　　　40代</t>
    <rPh sb="10" eb="11">
      <t>ダイ</t>
    </rPh>
    <phoneticPr fontId="1"/>
  </si>
  <si>
    <t>　　　　　　　　50代～</t>
    <rPh sb="10" eb="11">
      <t>ダイ</t>
    </rPh>
    <phoneticPr fontId="1"/>
  </si>
  <si>
    <t>女性　　　　　　　　　計</t>
    <rPh sb="0" eb="2">
      <t>ジョセイ</t>
    </rPh>
    <rPh sb="11" eb="12">
      <t>ケイ</t>
    </rPh>
    <phoneticPr fontId="1"/>
  </si>
  <si>
    <t xml:space="preserve">　　正社員以外 </t>
    <rPh sb="5" eb="7">
      <t>イガイ</t>
    </rPh>
    <phoneticPr fontId="1"/>
  </si>
  <si>
    <t xml:space="preserve">　　正社員 </t>
    <phoneticPr fontId="1"/>
  </si>
  <si>
    <t>外国籍社員数</t>
    <phoneticPr fontId="1"/>
  </si>
  <si>
    <t>オリンパス（名）</t>
    <phoneticPr fontId="1"/>
  </si>
  <si>
    <t>男性</t>
    <phoneticPr fontId="1"/>
  </si>
  <si>
    <t>女性</t>
    <rPh sb="0" eb="2">
      <t>ジョセイ</t>
    </rPh>
    <phoneticPr fontId="1"/>
  </si>
  <si>
    <r>
      <t>役員比率（%）</t>
    </r>
    <r>
      <rPr>
        <sz val="9"/>
        <color rgb="FFFF0000"/>
        <rFont val="Yu Gothic UI"/>
        <family val="3"/>
        <charset val="128"/>
      </rPr>
      <t xml:space="preserve"> </t>
    </r>
    <rPh sb="0" eb="4">
      <t>ヤクインヒリツ</t>
    </rPh>
    <phoneticPr fontId="1"/>
  </si>
  <si>
    <r>
      <t>上位管理職比率（%）</t>
    </r>
    <r>
      <rPr>
        <sz val="9"/>
        <color rgb="FFFF0000"/>
        <rFont val="Yu Gothic UI"/>
        <family val="3"/>
        <charset val="128"/>
      </rPr>
      <t>　</t>
    </r>
    <rPh sb="0" eb="2">
      <t>ジョウイ</t>
    </rPh>
    <rPh sb="2" eb="5">
      <t>カンリショク</t>
    </rPh>
    <rPh sb="5" eb="7">
      <t>ヒリツ</t>
    </rPh>
    <phoneticPr fontId="1"/>
  </si>
  <si>
    <t>各項目における女性比率</t>
    <rPh sb="0" eb="1">
      <t>カク</t>
    </rPh>
    <rPh sb="1" eb="3">
      <t>コウモク</t>
    </rPh>
    <rPh sb="7" eb="9">
      <t>ジョセイ</t>
    </rPh>
    <rPh sb="9" eb="11">
      <t>ヒリツ</t>
    </rPh>
    <phoneticPr fontId="1"/>
  </si>
  <si>
    <r>
      <t>2020</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</si>
  <si>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r>
      <t>2021</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</si>
  <si>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r>
      <t>2022</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</si>
  <si>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r>
      <t>2023</t>
    </r>
    <r>
      <rPr>
        <b/>
        <sz val="9"/>
        <color theme="0"/>
        <rFont val="游ゴシック"/>
        <family val="3"/>
        <charset val="128"/>
      </rPr>
      <t>年</t>
    </r>
    <r>
      <rPr>
        <b/>
        <sz val="9"/>
        <color theme="0"/>
        <rFont val="Arial"/>
        <family val="2"/>
      </rPr>
      <t>3</t>
    </r>
    <r>
      <rPr>
        <b/>
        <sz val="9"/>
        <color theme="0"/>
        <rFont val="游ゴシック"/>
        <family val="3"/>
        <charset val="128"/>
      </rPr>
      <t>月期</t>
    </r>
    <rPh sb="4" eb="5">
      <t>ネン</t>
    </rPh>
    <rPh sb="6" eb="8">
      <t>ガツキ</t>
    </rPh>
    <phoneticPr fontId="1"/>
  </si>
  <si>
    <t>グローバル（％）</t>
    <phoneticPr fontId="1"/>
  </si>
  <si>
    <t>従業員全体</t>
    <rPh sb="3" eb="5">
      <t>ゼンタイ</t>
    </rPh>
    <phoneticPr fontId="1"/>
  </si>
  <si>
    <t>管理職</t>
    <phoneticPr fontId="1"/>
  </si>
  <si>
    <t>係長職</t>
    <rPh sb="0" eb="2">
      <t>カカリチョウ</t>
    </rPh>
    <rPh sb="2" eb="3">
      <t>ショク</t>
    </rPh>
    <phoneticPr fontId="1"/>
  </si>
  <si>
    <t>役員層</t>
    <rPh sb="0" eb="3">
      <t>ヤクインソウ</t>
    </rPh>
    <phoneticPr fontId="1"/>
  </si>
  <si>
    <t>売上創出部門の管理職</t>
    <rPh sb="0" eb="2">
      <t>ウリアゲ</t>
    </rPh>
    <rPh sb="2" eb="4">
      <t>ソウシュツ</t>
    </rPh>
    <rPh sb="4" eb="6">
      <t>ブモン</t>
    </rPh>
    <rPh sb="7" eb="10">
      <t>カンリショク</t>
    </rPh>
    <phoneticPr fontId="1"/>
  </si>
  <si>
    <t>STEM関連部門</t>
    <rPh sb="4" eb="6">
      <t>カンレン</t>
    </rPh>
    <rPh sb="6" eb="8">
      <t>ブモン</t>
    </rPh>
    <phoneticPr fontId="1"/>
  </si>
  <si>
    <t>オリンパス（％）3</t>
    <phoneticPr fontId="1"/>
  </si>
  <si>
    <t>障がい者*4</t>
  </si>
  <si>
    <t>オリンパス特例グループ8社　</t>
  </si>
  <si>
    <t>雇用率（%）</t>
  </si>
  <si>
    <t>雇用数（名）</t>
  </si>
  <si>
    <t>*4 特例8社（オリンパス、オリンパスメディカルシステムズ、オリンパスマーケティング、長野オリンパス、会津オリンパス、青森オリンパス、白河オリンパス、オリンパスサポートメイト）　　</t>
  </si>
  <si>
    <t>高齢者再雇用数*5</t>
  </si>
  <si>
    <t>*5 定年後雇用者数</t>
  </si>
  <si>
    <t xml:space="preserve">労働組合*6 </t>
  </si>
  <si>
    <t>オリンパス　　　　　</t>
    <phoneticPr fontId="1"/>
  </si>
  <si>
    <t>組合員数（名）</t>
    <rPh sb="0" eb="3">
      <t>クミアイイン</t>
    </rPh>
    <rPh sb="3" eb="4">
      <t>スウ</t>
    </rPh>
    <phoneticPr fontId="1"/>
  </si>
  <si>
    <t>加入率（%）</t>
    <rPh sb="0" eb="3">
      <t>カニュウリツ</t>
    </rPh>
    <phoneticPr fontId="1"/>
  </si>
  <si>
    <t>*6  労働組合には管理職を除く全従業員（正社員）が加⼊しています。</t>
  </si>
  <si>
    <t>月平均時間外労働時間*7</t>
  </si>
  <si>
    <t>オリンパス（時間）</t>
    <phoneticPr fontId="1"/>
  </si>
  <si>
    <t>*7  2023年3月期までは年間平均時間外労働時間から算出しているため、計算方法が異なります。</t>
  </si>
  <si>
    <t>年次有給休暇平均取得日数［年度］*8</t>
  </si>
  <si>
    <t>取得日数（日）</t>
    <rPh sb="0" eb="4">
      <t>シュトクニッスウ</t>
    </rPh>
    <rPh sb="5" eb="6">
      <t>ニチ</t>
    </rPh>
    <phoneticPr fontId="1"/>
  </si>
  <si>
    <t>取得率（％）</t>
    <rPh sb="0" eb="3">
      <t>シュトクリツ</t>
    </rPh>
    <phoneticPr fontId="1"/>
  </si>
  <si>
    <t>育児休業等取得率*9</t>
  </si>
  <si>
    <t>オリンパス（％）</t>
    <phoneticPr fontId="1"/>
  </si>
  <si>
    <t>男性</t>
    <rPh sb="0" eb="2">
      <t>ダンセイ</t>
    </rPh>
    <phoneticPr fontId="1"/>
  </si>
  <si>
    <r>
      <rPr>
        <b/>
        <sz val="9"/>
        <color rgb="FFFFFFFF"/>
        <rFont val="游ゴシック"/>
        <family val="3"/>
        <charset val="128"/>
      </rPr>
      <t>在宅勤務制度利用者</t>
    </r>
    <r>
      <rPr>
        <b/>
        <sz val="9"/>
        <color rgb="FFFFFFFF"/>
        <rFont val="Arial"/>
        <family val="2"/>
      </rPr>
      <t>*10</t>
    </r>
  </si>
  <si>
    <t>オリンパス</t>
  </si>
  <si>
    <t>　利用者数</t>
    <rPh sb="1" eb="3">
      <t>リヨウ</t>
    </rPh>
    <rPh sb="3" eb="4">
      <t>シャ</t>
    </rPh>
    <rPh sb="4" eb="5">
      <t>スウ</t>
    </rPh>
    <phoneticPr fontId="1"/>
  </si>
  <si>
    <t>採用</t>
    <phoneticPr fontId="1"/>
  </si>
  <si>
    <t>オリンパス　　　</t>
    <phoneticPr fontId="1"/>
  </si>
  <si>
    <t>採用数（名）　　　　　　　　　計</t>
    <rPh sb="15" eb="16">
      <t>ケイ</t>
    </rPh>
    <phoneticPr fontId="1"/>
  </si>
  <si>
    <t>新卒：男性</t>
    <rPh sb="0" eb="2">
      <t>シンソツ</t>
    </rPh>
    <rPh sb="3" eb="5">
      <t>ダンセイ</t>
    </rPh>
    <phoneticPr fontId="1"/>
  </si>
  <si>
    <t>新卒：女性</t>
    <rPh sb="0" eb="2">
      <t>シンソツ</t>
    </rPh>
    <rPh sb="3" eb="5">
      <t>ジョセイ</t>
    </rPh>
    <phoneticPr fontId="1"/>
  </si>
  <si>
    <t>キャリア採用：男性</t>
    <rPh sb="4" eb="6">
      <t>サイヨウ</t>
    </rPh>
    <rPh sb="7" eb="9">
      <t>ダンセイ</t>
    </rPh>
    <phoneticPr fontId="1"/>
  </si>
  <si>
    <t>キャリア採用：女性</t>
    <rPh sb="4" eb="6">
      <t>サイヨウ</t>
    </rPh>
    <rPh sb="7" eb="9">
      <t>ジョセイ</t>
    </rPh>
    <phoneticPr fontId="1"/>
  </si>
  <si>
    <t>採用した労働者に占める女性比率（%）</t>
    <phoneticPr fontId="1"/>
  </si>
  <si>
    <t>採用数（名）</t>
  </si>
  <si>
    <t>採用社員定着率*11</t>
  </si>
  <si>
    <t>2024年3月期</t>
  </si>
  <si>
    <t>オリンパス（%）</t>
    <phoneticPr fontId="1"/>
  </si>
  <si>
    <t>新卒入社者の定着率*12</t>
  </si>
  <si>
    <t>離職者数</t>
    <phoneticPr fontId="1"/>
  </si>
  <si>
    <t>自主離職総数</t>
    <phoneticPr fontId="1"/>
  </si>
  <si>
    <t xml:space="preserve">男性 </t>
    <phoneticPr fontId="1"/>
  </si>
  <si>
    <t>女性</t>
    <phoneticPr fontId="1"/>
  </si>
  <si>
    <t xml:space="preserve">女性 </t>
    <phoneticPr fontId="1"/>
  </si>
  <si>
    <t>平均勤続年数</t>
    <phoneticPr fontId="1"/>
  </si>
  <si>
    <t>オリンパス（年）</t>
    <phoneticPr fontId="1"/>
  </si>
  <si>
    <t>人的資本の投下資本利益率（ROI）*13</t>
  </si>
  <si>
    <r>
      <t>2020</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</si>
  <si>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2021</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</si>
  <si>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2022</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</si>
  <si>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2023</t>
    </r>
    <r>
      <rPr>
        <b/>
        <sz val="9"/>
        <color rgb="FFFFFFFF"/>
        <rFont val="游ゴシック"/>
        <family val="3"/>
        <charset val="128"/>
      </rPr>
      <t>年</t>
    </r>
    <r>
      <rPr>
        <b/>
        <sz val="9"/>
        <color rgb="FFFFFFFF"/>
        <rFont val="Arial"/>
        <family val="2"/>
      </rPr>
      <t>3</t>
    </r>
    <r>
      <rPr>
        <b/>
        <sz val="9"/>
        <color rgb="FFFFFFFF"/>
        <rFont val="游ゴシック"/>
        <family val="3"/>
        <charset val="128"/>
      </rPr>
      <t>月期</t>
    </r>
  </si>
  <si>
    <r>
      <t>従業員関連費用(c)</t>
    </r>
    <r>
      <rPr>
        <vertAlign val="superscript"/>
        <sz val="9"/>
        <color theme="1"/>
        <rFont val="Yu Gothic UI"/>
        <family val="3"/>
        <charset val="128"/>
      </rPr>
      <t xml:space="preserve">※11 </t>
    </r>
    <r>
      <rPr>
        <sz val="9"/>
        <color theme="1"/>
        <rFont val="Yu Gothic UI"/>
        <family val="3"/>
        <charset val="128"/>
      </rPr>
      <t>（百万円）</t>
    </r>
    <phoneticPr fontId="1"/>
  </si>
  <si>
    <t>能力開発研修</t>
    <rPh sb="0" eb="4">
      <t>ノウリョクカイハツ</t>
    </rPh>
    <rPh sb="4" eb="6">
      <t>ケンシュウ</t>
    </rPh>
    <phoneticPr fontId="1"/>
  </si>
  <si>
    <t>一人あたり研修時間 （時間）</t>
    <rPh sb="0" eb="2">
      <t>ヒトリ</t>
    </rPh>
    <rPh sb="5" eb="7">
      <t>ケンシュウ</t>
    </rPh>
    <rPh sb="7" eb="9">
      <t>ジカン</t>
    </rPh>
    <rPh sb="11" eb="13">
      <t>ジカン</t>
    </rPh>
    <phoneticPr fontId="1"/>
  </si>
  <si>
    <t>一人あたり研修費用（円）</t>
    <rPh sb="0" eb="2">
      <t>ヒトリ</t>
    </rPh>
    <rPh sb="5" eb="7">
      <t>ケンシュウ</t>
    </rPh>
    <rPh sb="7" eb="9">
      <t>ヒヨウ</t>
    </rPh>
    <rPh sb="10" eb="11">
      <t>エン</t>
    </rPh>
    <phoneticPr fontId="1"/>
  </si>
  <si>
    <t>採用における競争倍率（倍）</t>
    <rPh sb="11" eb="12">
      <t>バイ</t>
    </rPh>
    <phoneticPr fontId="1"/>
  </si>
  <si>
    <r>
      <rPr>
        <sz val="9"/>
        <color theme="1"/>
        <rFont val="Yu Gothic UI"/>
        <family val="3"/>
        <charset val="128"/>
      </rPr>
      <t>日本地域グループ会社（名）*2</t>
    </r>
    <rPh sb="0" eb="4">
      <t>ニホンチイキ</t>
    </rPh>
    <rPh sb="8" eb="10">
      <t>カイシャ</t>
    </rPh>
    <phoneticPr fontId="1"/>
  </si>
  <si>
    <r>
      <rPr>
        <sz val="9"/>
        <color theme="1"/>
        <rFont val="Yu Gothic UI"/>
        <family val="3"/>
        <charset val="128"/>
      </rPr>
      <t>日本地域グループ会社（名）</t>
    </r>
    <rPh sb="0" eb="4">
      <t>ニホンチイキ</t>
    </rPh>
    <phoneticPr fontId="1"/>
  </si>
  <si>
    <t>日本地域グループ会社（％）</t>
    <rPh sb="0" eb="4">
      <t>ニホンチイキ</t>
    </rPh>
    <phoneticPr fontId="1"/>
  </si>
  <si>
    <t>*3 2024年3月期はオリンパスおよびオリンパスメディカルシステムズに所属する従業員。</t>
    <rPh sb="36" eb="38">
      <t>ショゾク</t>
    </rPh>
    <rPh sb="40" eb="43">
      <t>ジュウギョウイン</t>
    </rPh>
    <phoneticPr fontId="1"/>
  </si>
  <si>
    <r>
      <rPr>
        <sz val="9"/>
        <color theme="1"/>
        <rFont val="Yu Gothic UI"/>
        <family val="3"/>
        <charset val="128"/>
      </rPr>
      <t>ー</t>
    </r>
  </si>
  <si>
    <r>
      <rPr>
        <sz val="9"/>
        <color theme="1"/>
        <rFont val="Yu Gothic UI"/>
        <family val="3"/>
        <charset val="128"/>
      </rPr>
      <t>日本地域グループ会社（名）</t>
    </r>
    <rPh sb="0" eb="4">
      <t>ニホンチイキ</t>
    </rPh>
    <rPh sb="8" eb="10">
      <t>カイシャ</t>
    </rPh>
    <phoneticPr fontId="1"/>
  </si>
  <si>
    <r>
      <t>日本地域</t>
    </r>
    <r>
      <rPr>
        <sz val="9"/>
        <color theme="1"/>
        <rFont val="Yu Gothic UI"/>
        <family val="3"/>
      </rPr>
      <t>グループ会社（時間）</t>
    </r>
    <rPh sb="0" eb="4">
      <t>ニホンチイキ</t>
    </rPh>
    <rPh sb="8" eb="10">
      <t>カイシャ</t>
    </rPh>
    <phoneticPr fontId="1"/>
  </si>
  <si>
    <r>
      <rPr>
        <sz val="9"/>
        <color theme="1"/>
        <rFont val="Yu Gothic UI"/>
        <family val="3"/>
        <charset val="128"/>
      </rPr>
      <t>日本地域グループ会社</t>
    </r>
    <rPh sb="0" eb="4">
      <t>ニホンチイキ</t>
    </rPh>
    <rPh sb="8" eb="10">
      <t>カイシャ</t>
    </rPh>
    <phoneticPr fontId="1"/>
  </si>
  <si>
    <t>*8 2024年3月期はオリンパスおよびオリンパスメディカルシステムズに所属する従業員。</t>
    <phoneticPr fontId="1"/>
  </si>
  <si>
    <r>
      <t>日本地域</t>
    </r>
    <r>
      <rPr>
        <sz val="9"/>
        <color theme="1"/>
        <rFont val="Yu Gothic UI"/>
        <family val="3"/>
      </rPr>
      <t>グループ会社（％）</t>
    </r>
    <rPh sb="0" eb="4">
      <t>ニホンチイキ</t>
    </rPh>
    <phoneticPr fontId="1"/>
  </si>
  <si>
    <r>
      <t>*9 2024年3月期はオリンパス</t>
    </r>
    <r>
      <rPr>
        <sz val="8"/>
        <color theme="1"/>
        <rFont val="Yu Gothic UI"/>
        <family val="3"/>
        <charset val="128"/>
      </rPr>
      <t>および</t>
    </r>
    <r>
      <rPr>
        <sz val="8"/>
        <color theme="1"/>
        <rFont val="Yu Gothic UI"/>
        <family val="3"/>
      </rPr>
      <t>オリンパスメディカルシステムズに所属する従業員。</t>
    </r>
    <phoneticPr fontId="1"/>
  </si>
  <si>
    <r>
      <t>日本地域</t>
    </r>
    <r>
      <rPr>
        <sz val="9"/>
        <color theme="1"/>
        <rFont val="Yu Gothic UI"/>
        <family val="3"/>
      </rPr>
      <t>グループ会社</t>
    </r>
    <rPh sb="0" eb="4">
      <t>ニホンチイキ</t>
    </rPh>
    <phoneticPr fontId="1"/>
  </si>
  <si>
    <r>
      <t>*10 2024年3月期はオリンパス</t>
    </r>
    <r>
      <rPr>
        <sz val="8"/>
        <color theme="1"/>
        <rFont val="Yu Gothic UI"/>
        <family val="3"/>
        <charset val="128"/>
      </rPr>
      <t>および</t>
    </r>
    <r>
      <rPr>
        <sz val="8"/>
        <color theme="1"/>
        <rFont val="Yu Gothic UI"/>
        <family val="3"/>
      </rPr>
      <t>オリンパスメディカルシステムズに所属する従業員。2023年3月期以前は各年度の定義によります。</t>
    </r>
    <phoneticPr fontId="1"/>
  </si>
  <si>
    <r>
      <rPr>
        <sz val="9"/>
        <color theme="1"/>
        <rFont val="Yu Gothic UI"/>
        <family val="3"/>
        <charset val="128"/>
      </rPr>
      <t>日本地域グループ会社　</t>
    </r>
    <rPh sb="0" eb="4">
      <t>ニホンチイキ</t>
    </rPh>
    <rPh sb="8" eb="10">
      <t>カイシャ</t>
    </rPh>
    <phoneticPr fontId="1"/>
  </si>
  <si>
    <t>ー</t>
    <phoneticPr fontId="1"/>
  </si>
  <si>
    <r>
      <rPr>
        <sz val="8"/>
        <color theme="1"/>
        <rFont val="Yu Gothic UI"/>
        <family val="3"/>
        <charset val="128"/>
      </rPr>
      <t>*13 給与・賞与・諸手当</t>
    </r>
  </si>
  <si>
    <r>
      <rPr>
        <sz val="9"/>
        <color theme="1"/>
        <rFont val="Yu Gothic UI"/>
        <family val="3"/>
        <charset val="128"/>
      </rPr>
      <t>日本地域グループ会社（年）</t>
    </r>
    <rPh sb="0" eb="4">
      <t>ニホンチイキ</t>
    </rPh>
    <rPh sb="8" eb="10">
      <t>ガイシャ</t>
    </rPh>
    <phoneticPr fontId="1"/>
  </si>
  <si>
    <r>
      <rPr>
        <sz val="9"/>
        <color theme="1"/>
        <rFont val="Yu Gothic UI"/>
        <family val="3"/>
        <charset val="128"/>
      </rPr>
      <t>日本地域グループ会社（名）</t>
    </r>
    <rPh sb="0" eb="4">
      <t>ニホンチイキ</t>
    </rPh>
    <rPh sb="8" eb="10">
      <t>ガイシャ</t>
    </rPh>
    <phoneticPr fontId="1"/>
  </si>
  <si>
    <r>
      <t>日本地域</t>
    </r>
    <r>
      <rPr>
        <sz val="9"/>
        <color theme="1"/>
        <rFont val="Yu Gothic UI"/>
        <family val="3"/>
      </rPr>
      <t>グループ会社（%）</t>
    </r>
    <rPh sb="0" eb="4">
      <t>ニホンチイキ</t>
    </rPh>
    <rPh sb="8" eb="10">
      <t>カイシャ</t>
    </rPh>
    <phoneticPr fontId="1"/>
  </si>
  <si>
    <r>
      <rPr>
        <sz val="8"/>
        <color theme="1"/>
        <rFont val="Yu Gothic UI"/>
        <family val="3"/>
        <charset val="128"/>
      </rPr>
      <t>*12  2023年3月期のデータは、2020年4月入社の新卒社員数のうち、2023年3月末時点での在籍者数の割合</t>
    </r>
  </si>
  <si>
    <r>
      <rPr>
        <sz val="8"/>
        <color theme="1"/>
        <rFont val="Yu Gothic UI"/>
        <family val="3"/>
        <charset val="128"/>
      </rPr>
      <t>*11  2024年3月期のデータは、2021年4月～2024年3月入社者（新卒、中途含む）のうち、2024年3月末時点で在籍している従業員（正社員・無期雇用の非正規社員）の割合</t>
    </r>
  </si>
  <si>
    <t>労働安全衛生</t>
    <rPh sb="0" eb="2">
      <t>ロウドウ</t>
    </rPh>
    <rPh sb="2" eb="4">
      <t>アンゼン</t>
    </rPh>
    <rPh sb="4" eb="6">
      <t>エイセイ</t>
    </rPh>
    <phoneticPr fontId="1"/>
  </si>
  <si>
    <t>⽇本：オリンパス株式会社および⽇本の全ての連結グループ会社</t>
  </si>
  <si>
    <t>⽶州：地域統括会社Olympus Corporation of the Americasと主要関係会社</t>
  </si>
  <si>
    <t>欧州：地域統括会社Olympus Europa SE &amp; Co. KGと主要関係会社（販売⼦会社を除く）</t>
  </si>
  <si>
    <t>アジア・オセアニア：2022年3⽉期までは主要製造拠点、2023年3⽉期以降は主要製造拠点および中国販売⼦会社を含む</t>
  </si>
  <si>
    <t xml:space="preserve">※2022年3月期までのデータには、2023 年４月３日付けで譲渡した科学事業分の数値が含まれています
</t>
    <rPh sb="35" eb="37">
      <t>カガク</t>
    </rPh>
    <phoneticPr fontId="1"/>
  </si>
  <si>
    <r>
      <t>2023</t>
    </r>
    <r>
      <rPr>
        <b/>
        <sz val="9"/>
        <color rgb="FFFFFFFF"/>
        <rFont val="Yu Gothic UI"/>
        <family val="3"/>
        <charset val="128"/>
      </rPr>
      <t>年</t>
    </r>
    <r>
      <rPr>
        <b/>
        <sz val="9"/>
        <color rgb="FFFFFFFF"/>
        <rFont val="Arial"/>
        <family val="2"/>
      </rPr>
      <t>3</t>
    </r>
    <r>
      <rPr>
        <b/>
        <sz val="9"/>
        <color rgb="FFFFFFFF"/>
        <rFont val="Yu Gothic UI"/>
        <family val="3"/>
        <charset val="128"/>
      </rPr>
      <t>月期</t>
    </r>
    <phoneticPr fontId="1"/>
  </si>
  <si>
    <r>
      <t>2024</t>
    </r>
    <r>
      <rPr>
        <b/>
        <sz val="9"/>
        <color rgb="FFFFFFFF"/>
        <rFont val="Yu Gothic UI"/>
        <family val="3"/>
        <charset val="128"/>
      </rPr>
      <t>年</t>
    </r>
    <r>
      <rPr>
        <b/>
        <sz val="9"/>
        <color rgb="FFFFFFFF"/>
        <rFont val="Arial"/>
        <family val="2"/>
      </rPr>
      <t>3</t>
    </r>
    <r>
      <rPr>
        <b/>
        <sz val="9"/>
        <color rgb="FFFFFFFF"/>
        <rFont val="Yu Gothic UI"/>
        <family val="3"/>
        <charset val="128"/>
      </rPr>
      <t>月期</t>
    </r>
  </si>
  <si>
    <t>26★</t>
  </si>
  <si>
    <t>3★</t>
  </si>
  <si>
    <t>8★</t>
  </si>
  <si>
    <t>14★</t>
  </si>
  <si>
    <t>1★</t>
  </si>
  <si>
    <t>★ : 第三者検証における保証対象指標　</t>
    <phoneticPr fontId="1"/>
  </si>
  <si>
    <r>
      <t>2023</t>
    </r>
    <r>
      <rPr>
        <b/>
        <sz val="9"/>
        <color theme="0"/>
        <rFont val="Yu Gothic UI"/>
        <family val="3"/>
        <charset val="128"/>
      </rPr>
      <t>年</t>
    </r>
    <r>
      <rPr>
        <b/>
        <sz val="9"/>
        <color theme="0"/>
        <rFont val="Arial"/>
        <family val="2"/>
      </rPr>
      <t>3</t>
    </r>
    <r>
      <rPr>
        <b/>
        <sz val="9"/>
        <color theme="0"/>
        <rFont val="Yu Gothic UI"/>
        <family val="3"/>
        <charset val="128"/>
      </rPr>
      <t>月期</t>
    </r>
  </si>
  <si>
    <t>0.60★</t>
  </si>
  <si>
    <t>0.15★</t>
  </si>
  <si>
    <t>0.86★</t>
  </si>
  <si>
    <t>2.04★</t>
  </si>
  <si>
    <t>0.13★</t>
  </si>
  <si>
    <t>0 (0)★</t>
  </si>
  <si>
    <t>集計範囲は下記の通りです。</t>
    <rPh sb="8" eb="9">
      <t>トオ</t>
    </rPh>
    <phoneticPr fontId="1"/>
  </si>
  <si>
    <r>
      <t xml:space="preserve">*2  </t>
    </r>
    <r>
      <rPr>
        <sz val="8"/>
        <color theme="1"/>
        <rFont val="Yu Gothic UI"/>
        <family val="3"/>
        <charset val="128"/>
      </rPr>
      <t>日本地域の連結子会社（2024年3月期はオリンパスメディカルシステムズ、オリンパスマーケティング、長野オリンパス、会津オリンパス、青森オリンパス、白河オリンパス、ティーメディクス、オリンパステルモバイオマテリアル、オリンパスサポートメイトの9社 : 他年度の社数および社名は各年度のレポートを参照ください）　
 オリンパステルモバイオマテリアル株式会社を含む整形外科事業は2024年7月12日をもってポラリス・キャピタル・グループへ譲渡されました</t>
    </r>
    <rPh sb="4" eb="8">
      <t>ニホンチイキ</t>
    </rPh>
    <phoneticPr fontId="1"/>
  </si>
  <si>
    <r>
      <rPr>
        <b/>
        <sz val="10"/>
        <color rgb="FF08107B"/>
        <rFont val="Yu Gothic UI"/>
        <family val="3"/>
        <charset val="128"/>
      </rPr>
      <t>休業災害（</t>
    </r>
    <r>
      <rPr>
        <b/>
        <sz val="10"/>
        <color rgb="FF08107B"/>
        <rFont val="Arial"/>
        <family val="2"/>
      </rPr>
      <t>1</t>
    </r>
    <r>
      <rPr>
        <b/>
        <sz val="10"/>
        <color rgb="FF08107B"/>
        <rFont val="Yu Gothic UI"/>
        <family val="3"/>
        <charset val="128"/>
      </rPr>
      <t>日以上）度数率</t>
    </r>
    <r>
      <rPr>
        <vertAlign val="superscript"/>
        <sz val="10"/>
        <color rgb="FF08107B"/>
        <rFont val="ＭＳ Ｐゴシック"/>
        <family val="3"/>
        <charset val="128"/>
      </rPr>
      <t>※14</t>
    </r>
    <r>
      <rPr>
        <b/>
        <sz val="10"/>
        <color rgb="FF08107B"/>
        <rFont val="Yu Gothic UI"/>
        <family val="3"/>
        <charset val="128"/>
      </rPr>
      <t>［</t>
    </r>
    <r>
      <rPr>
        <b/>
        <sz val="10"/>
        <color rgb="FF08107B"/>
        <rFont val="Arial"/>
        <family val="2"/>
      </rPr>
      <t>LTIFR</t>
    </r>
    <r>
      <rPr>
        <b/>
        <sz val="10"/>
        <color rgb="FF08107B"/>
        <rFont val="Yu Gothic UI"/>
        <family val="3"/>
        <charset val="128"/>
      </rPr>
      <t>］</t>
    </r>
    <phoneticPr fontId="1"/>
  </si>
  <si>
    <t>★ : 第三者検証における保証対象指標　
※14 休業災害度数率＝休業災害件数÷（期中平均従業員数×労働時間）×1,000,000
※15 厚⽣労働省 労働災害動向調査より</t>
    <phoneticPr fontId="1"/>
  </si>
  <si>
    <r>
      <rPr>
        <sz val="9"/>
        <color theme="1"/>
        <rFont val="Yu Gothic UI"/>
        <family val="3"/>
        <charset val="128"/>
      </rPr>
      <t>全産業（日本）</t>
    </r>
    <r>
      <rPr>
        <vertAlign val="superscript"/>
        <sz val="9"/>
        <color theme="1"/>
        <rFont val="ＭＳ Ｐゴシック"/>
        <family val="3"/>
        <charset val="128"/>
      </rPr>
      <t>※</t>
    </r>
    <r>
      <rPr>
        <vertAlign val="superscript"/>
        <sz val="9"/>
        <color theme="1"/>
        <rFont val="Arial"/>
        <family val="2"/>
      </rPr>
      <t>15</t>
    </r>
    <phoneticPr fontId="1"/>
  </si>
  <si>
    <r>
      <rPr>
        <sz val="9"/>
        <color theme="1"/>
        <rFont val="Yu Gothic UI"/>
        <family val="3"/>
        <charset val="128"/>
      </rPr>
      <t>製造業（日本）</t>
    </r>
    <r>
      <rPr>
        <vertAlign val="superscript"/>
        <sz val="9"/>
        <color theme="1"/>
        <rFont val="ＭＳ Ｐゴシック"/>
        <family val="3"/>
        <charset val="128"/>
      </rPr>
      <t>※</t>
    </r>
    <r>
      <rPr>
        <vertAlign val="superscript"/>
        <sz val="9"/>
        <color theme="1"/>
        <rFont val="Arial"/>
        <family val="2"/>
      </rPr>
      <t>15</t>
    </r>
    <phoneticPr fontId="1"/>
  </si>
  <si>
    <r>
      <rPr>
        <b/>
        <sz val="10"/>
        <color rgb="FF08107B"/>
        <rFont val="Yu Gothic UI"/>
        <family val="3"/>
        <charset val="128"/>
      </rPr>
      <t>業務上疾病度数率</t>
    </r>
    <r>
      <rPr>
        <vertAlign val="superscript"/>
        <sz val="10"/>
        <color rgb="FF08107B"/>
        <rFont val="ＭＳ Ｐゴシック"/>
        <family val="3"/>
        <charset val="128"/>
      </rPr>
      <t>※</t>
    </r>
    <r>
      <rPr>
        <vertAlign val="superscript"/>
        <sz val="10"/>
        <color rgb="FF08107B"/>
        <rFont val="Arial"/>
        <family val="2"/>
      </rPr>
      <t xml:space="preserve">16 </t>
    </r>
    <r>
      <rPr>
        <vertAlign val="superscript"/>
        <sz val="10"/>
        <color rgb="FF08107B"/>
        <rFont val="ＭＳ ゴシック"/>
        <family val="3"/>
        <charset val="128"/>
      </rPr>
      <t>※</t>
    </r>
    <r>
      <rPr>
        <vertAlign val="superscript"/>
        <sz val="10"/>
        <color rgb="FF08107B"/>
        <rFont val="Arial"/>
        <family val="2"/>
      </rPr>
      <t>17</t>
    </r>
    <r>
      <rPr>
        <b/>
        <sz val="10"/>
        <color rgb="FF08107B"/>
        <rFont val="Yu Gothic UI"/>
        <family val="3"/>
        <charset val="128"/>
      </rPr>
      <t>［</t>
    </r>
    <r>
      <rPr>
        <b/>
        <sz val="10"/>
        <color rgb="FF08107B"/>
        <rFont val="Arial"/>
        <family val="2"/>
      </rPr>
      <t>OIFR</t>
    </r>
    <r>
      <rPr>
        <b/>
        <sz val="10"/>
        <color rgb="FF08107B"/>
        <rFont val="Yu Gothic UI"/>
        <family val="3"/>
        <charset val="128"/>
      </rPr>
      <t>］</t>
    </r>
    <phoneticPr fontId="1"/>
  </si>
  <si>
    <r>
      <t>※16 業務上疾病度数率＝休業を伴う業務上疾病</t>
    </r>
    <r>
      <rPr>
        <vertAlign val="superscript"/>
        <sz val="8"/>
        <color theme="1"/>
        <rFont val="Yu Gothic UI"/>
        <family val="3"/>
        <charset val="128"/>
      </rPr>
      <t>※17</t>
    </r>
    <r>
      <rPr>
        <sz val="8"/>
        <color theme="1"/>
        <rFont val="Yu Gothic UI"/>
        <family val="3"/>
        <charset val="128"/>
      </rPr>
      <t>件数　÷（期末平均従業員数×労働時間）×1,000,000
※17 業務上疾病：業務上災害のうち、厚⽣労働省職業病リスト（労働基準法施⾏規則（昭和⼆⼗⼆年厚⽣省令第⼆⼗三号) 別表第⼀の⼆）に該当するもの</t>
    </r>
    <rPh sb="60" eb="63">
      <t>ギョウムジョウ</t>
    </rPh>
    <rPh sb="63" eb="65">
      <t>シッペイ</t>
    </rPh>
    <phoneticPr fontId="1"/>
  </si>
  <si>
    <r>
      <t>労働災害死亡者数（名）</t>
    </r>
    <r>
      <rPr>
        <sz val="8"/>
        <color rgb="FF08107B"/>
        <rFont val="Yu Gothic UI"/>
        <family val="3"/>
        <charset val="128"/>
      </rPr>
      <t>※18</t>
    </r>
    <phoneticPr fontId="1"/>
  </si>
  <si>
    <t>※18 カッコ内はコントラクター（派遣労働者）を示す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</si>
</sst>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00_ "/>
    <numFmt numFmtId="177" formatCode="#,##0_ "/>
    <numFmt numFmtId="178" formatCode="0.0_ "/>
    <numFmt numFmtId="179" formatCode="0.0_);[Red]\(0.0\)"/>
    <numFmt numFmtId="180" formatCode="#,##0;&quot;▲ &quot;#,##0"/>
    <numFmt numFmtId="181" formatCode="#,##0.0;[Red]\-#,##0.0"/>
    <numFmt numFmtId="182" formatCode="#,##0.0;&quot;▲ &quot;#,##0.0"/>
    <numFmt numFmtId="183" formatCode="0.0"/>
    <numFmt numFmtId="184" formatCode="0.0%"/>
    <numFmt numFmtId="185" formatCode="0.00_ "/>
    <numFmt numFmtId="186" formatCode="#,##0.00;&quot;▲ &quot;#,##0.00"/>
    <numFmt numFmtId="187" formatCode="#,##0.0_ "/>
  </numFmts>
  <fonts count="52" x14ac:knownFonts="1">
    <font>
      <sz val="11"/>
      <color theme="1"/>
      <name val="ＭＳ Ｐゴシック"/>
      <family val="2"/>
      <charset val="128"/>
      <scheme val="minor"/>
    </font>
    <font>
      <sz val="6"/>
      <name val="ＭＳ Ｐゴシック"/>
      <family val="2"/>
      <charset val="128"/>
      <scheme val="minor"/>
    </font>
    <font>
      <sz val="9"/>
      <color theme="1"/>
      <name val="Yu Gothic UI"/>
      <family val="3"/>
      <charset val="128"/>
    </font>
    <font>
      <u/>
      <sz val="11"/>
      <color theme="10"/>
      <name val="ＭＳ Ｐゴシック"/>
      <family val="2"/>
      <charset val="128"/>
      <scheme val="minor"/>
    </font>
    <font>
      <sz val="9"/>
      <color theme="1"/>
      <name val="Arial"/>
      <family val="2"/>
    </font>
    <font>
      <b/>
      <sz val="11"/>
      <color theme="1"/>
      <name val="Arial"/>
      <family val="2"/>
    </font>
    <font>
      <sz val="9"/>
      <name val="Arial"/>
      <family val="2"/>
    </font>
    <font>
      <sz val="10"/>
      <color theme="1"/>
      <name val="Arial"/>
      <family val="2"/>
    </font>
    <font>
      <sz val="8"/>
      <color theme="1"/>
      <name val="Arial"/>
      <family val="2"/>
    </font>
    <font>
      <sz val="8"/>
      <color theme="1"/>
      <name val="Yu Gothic UI"/>
      <family val="3"/>
      <charset val="128"/>
    </font>
    <font>
      <sz val="8"/>
      <name val="Yu Gothic UI"/>
      <family val="3"/>
      <charset val="128"/>
    </font>
    <font>
      <sz val="8"/>
      <name val="Arial"/>
      <family val="2"/>
    </font>
    <font>
      <vertAlign val="superscript"/>
      <sz val="9"/>
      <color theme="1"/>
      <name val="ＭＳ Ｐゴシック"/>
      <family val="3"/>
      <charset val="128"/>
    </font>
    <font>
      <vertAlign val="superscript"/>
      <sz val="9"/>
      <color theme="1"/>
      <name val="Arial"/>
      <family val="2"/>
    </font>
    <font>
      <sz val="16"/>
      <color theme="1"/>
      <name val="Arial"/>
      <family val="2"/>
    </font>
    <font>
      <b/>
      <sz val="16"/>
      <color theme="1"/>
      <name val="Arial"/>
      <family val="2"/>
    </font>
    <font>
      <b/>
      <sz val="11"/>
      <color theme="0"/>
      <name val="Yu Gothic UI"/>
      <family val="3"/>
      <charset val="128"/>
    </font>
    <font>
      <b/>
      <sz val="9"/>
      <color theme="0"/>
      <name val="Arial"/>
      <family val="2"/>
    </font>
    <font>
      <b/>
      <sz val="10"/>
      <color rgb="FF08107B"/>
      <name val="Arial"/>
      <family val="2"/>
    </font>
    <font>
      <b/>
      <sz val="10"/>
      <color rgb="FF08107B"/>
      <name val="Yu Gothic UI"/>
      <family val="3"/>
      <charset val="128"/>
    </font>
    <font>
      <vertAlign val="superscript"/>
      <sz val="10"/>
      <color rgb="FF08107B"/>
      <name val="ＭＳ Ｐゴシック"/>
      <family val="3"/>
      <charset val="128"/>
    </font>
    <font>
      <vertAlign val="superscript"/>
      <sz val="10"/>
      <color rgb="FF08107B"/>
      <name val="Arial"/>
      <family val="2"/>
    </font>
    <font>
      <b/>
      <sz val="9"/>
      <color theme="0"/>
      <name val="Yu Gothic UI"/>
      <family val="3"/>
      <charset val="128"/>
    </font>
    <font>
      <b/>
      <sz val="10"/>
      <color rgb="FF08107B"/>
      <name val="Arial"/>
      <family val="3"/>
      <charset val="128"/>
    </font>
    <font>
      <sz val="9"/>
      <color theme="1"/>
      <name val="Arial"/>
      <family val="3"/>
      <charset val="128"/>
    </font>
    <font>
      <b/>
      <sz val="9"/>
      <color rgb="FFFFFFFF"/>
      <name val="Arial"/>
      <family val="2"/>
    </font>
    <font>
      <b/>
      <sz val="9"/>
      <color rgb="FFFFFFFF"/>
      <name val="Yu Gothic UI"/>
      <family val="3"/>
      <charset val="128"/>
    </font>
    <font>
      <sz val="11"/>
      <color theme="1"/>
      <name val="ＭＳ Ｐゴシック"/>
      <family val="2"/>
      <charset val="128"/>
      <scheme val="minor"/>
    </font>
    <font>
      <sz val="9"/>
      <color rgb="FF000000"/>
      <name val="Arial"/>
      <family val="2"/>
    </font>
    <font>
      <vertAlign val="superscript"/>
      <sz val="9"/>
      <color theme="1"/>
      <name val="Yu Gothic UI"/>
      <family val="3"/>
      <charset val="128"/>
    </font>
    <font>
      <sz val="9"/>
      <color theme="1"/>
      <name val="Meiryo UI"/>
      <family val="2"/>
      <charset val="128"/>
    </font>
    <font>
      <vertAlign val="superscript"/>
      <sz val="10"/>
      <color rgb="FF08107B"/>
      <name val="ＭＳ ゴシック"/>
      <family val="3"/>
      <charset val="128"/>
    </font>
    <font>
      <sz val="8"/>
      <color theme="1"/>
      <name val="ＭＳ Ｐゴシック"/>
      <family val="2"/>
      <charset val="128"/>
    </font>
    <font>
      <sz val="9"/>
      <color theme="1"/>
      <name val="Yu Gothic UI"/>
      <family val="3"/>
    </font>
    <font>
      <sz val="8"/>
      <color theme="1"/>
      <name val="Yu Gothic UI"/>
      <family val="3"/>
    </font>
    <font>
      <sz val="8"/>
      <color rgb="FFFF0000"/>
      <name val="Yu Gothic UI"/>
      <family val="3"/>
    </font>
    <font>
      <u/>
      <sz val="8"/>
      <color theme="10"/>
      <name val="Yu Gothic UI"/>
      <family val="3"/>
    </font>
    <font>
      <sz val="9"/>
      <color rgb="FFFF0000"/>
      <name val="Yu Gothic UI"/>
      <family val="3"/>
    </font>
    <font>
      <b/>
      <sz val="11"/>
      <color theme="0"/>
      <name val="Yu Gothic UI"/>
      <family val="3"/>
    </font>
    <font>
      <b/>
      <sz val="9"/>
      <color theme="0"/>
      <name val="Yu Gothic UI"/>
      <family val="3"/>
    </font>
    <font>
      <sz val="9"/>
      <name val="Yu Gothic UI"/>
      <family val="3"/>
    </font>
    <font>
      <sz val="8"/>
      <name val="Yu Gothic UI"/>
      <family val="3"/>
    </font>
    <font>
      <b/>
      <sz val="9"/>
      <color rgb="FFFFFFFF"/>
      <name val="游ゴシック"/>
      <family val="3"/>
    </font>
    <font>
      <b/>
      <sz val="16"/>
      <color theme="1"/>
      <name val="游ゴシック"/>
      <family val="3"/>
      <charset val="128"/>
    </font>
    <font>
      <sz val="10"/>
      <color theme="1"/>
      <name val="Yu Gothic UI"/>
      <family val="3"/>
      <charset val="128"/>
    </font>
    <font>
      <sz val="9"/>
      <color rgb="FFFF0000"/>
      <name val="Yu Gothic UI"/>
      <family val="3"/>
      <charset val="128"/>
    </font>
    <font>
      <b/>
      <sz val="9"/>
      <color theme="0"/>
      <name val="游ゴシック"/>
      <family val="3"/>
      <charset val="128"/>
    </font>
    <font>
      <b/>
      <sz val="9"/>
      <color rgb="FFFFFFFF"/>
      <name val="游ゴシック"/>
      <family val="3"/>
      <charset val="128"/>
    </font>
    <font>
      <sz val="8"/>
      <color rgb="FF000000"/>
      <name val="Yu Gothic UI"/>
      <family val="3"/>
      <charset val="128"/>
    </font>
    <font>
      <vertAlign val="superscript"/>
      <sz val="8"/>
      <color theme="1"/>
      <name val="Yu Gothic UI"/>
      <family val="3"/>
      <charset val="128"/>
    </font>
    <font>
      <sz val="8"/>
      <color rgb="FF08107B"/>
      <name val="Yu Gothic UI"/>
      <family val="3"/>
      <charset val="128"/>
    </font>
    <font>
      <sz val="11"/>
      <color theme="1"/>
      <name val="Yu Gothic UI"/>
      <family val="3"/>
      <charset val="128"/>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8107B"/>
        <bgColor indexed="64"/>
      </patternFill>
    </fill>
    <fill>
      <patternFill patternType="solid">
        <fgColor rgb="FFFFFFFF"/>
        <bgColor rgb="FF000000"/>
      </patternFill>
    </fill>
    <fill>
      <patternFill patternType="solid">
        <fgColor rgb="FFE4E4E4"/>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s>
  <cellStyleXfs count="4">
    <xf numFmtId="0" fontId="0" fillId="0" borderId="0">
      <alignment vertical="center"/>
    </xf>
    <xf numFmtId="0" fontId="3" fillId="0" borderId="0" applyNumberFormat="0" applyFill="0" applyBorder="0" applyAlignment="0" applyProtection="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cellStyleXfs>
  <cellXfs count="345">
    <xf numFmtId="0" fontId="0" fillId="0" borderId="0" xfId="0">
      <alignment vertical="center"/>
    </xf>
    <xf numFmtId="3" fontId="6" fillId="2" borderId="1" xfId="0" applyNumberFormat="1" applyFont="1" applyFill="1" applyBorder="1">
      <alignment vertical="center"/>
    </xf>
    <xf numFmtId="3" fontId="6" fillId="2" borderId="1" xfId="0" applyNumberFormat="1" applyFont="1" applyFill="1" applyBorder="1" applyAlignment="1">
      <alignment horizontal="right" vertical="center"/>
    </xf>
    <xf numFmtId="38" fontId="6" fillId="2" borderId="1" xfId="0" applyNumberFormat="1" applyFont="1" applyFill="1" applyBorder="1" applyAlignment="1">
      <alignment horizontal="right" vertical="center"/>
    </xf>
    <xf numFmtId="0" fontId="6" fillId="2" borderId="1" xfId="0" applyFont="1" applyFill="1" applyBorder="1">
      <alignment vertical="center"/>
    </xf>
    <xf numFmtId="38" fontId="6" fillId="2" borderId="1" xfId="0" applyNumberFormat="1" applyFont="1" applyFill="1" applyBorder="1">
      <alignment vertical="center"/>
    </xf>
    <xf numFmtId="3" fontId="6" fillId="2" borderId="1" xfId="0" applyNumberFormat="1" applyFont="1" applyFill="1" applyBorder="1" applyAlignment="1">
      <alignment horizontal="right" vertical="center" wrapText="1"/>
    </xf>
    <xf numFmtId="3" fontId="4" fillId="2" borderId="1" xfId="0" applyNumberFormat="1" applyFont="1" applyFill="1" applyBorder="1">
      <alignment vertical="center"/>
    </xf>
    <xf numFmtId="0" fontId="4" fillId="2" borderId="1" xfId="0" applyFont="1" applyFill="1" applyBorder="1">
      <alignment vertical="center"/>
    </xf>
    <xf numFmtId="38" fontId="4" fillId="2" borderId="1" xfId="0" applyNumberFormat="1" applyFont="1" applyFill="1" applyBorder="1">
      <alignmen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wrapText="1"/>
    </xf>
    <xf numFmtId="178" fontId="4" fillId="2" borderId="1" xfId="0" applyNumberFormat="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lignment vertical="center"/>
    </xf>
    <xf numFmtId="0" fontId="6" fillId="2" borderId="0" xfId="0" applyFont="1" applyFill="1" applyAlignment="1">
      <alignment horizontal="left" vertical="center"/>
    </xf>
    <xf numFmtId="179" fontId="4" fillId="2" borderId="1" xfId="0" applyNumberFormat="1" applyFont="1" applyFill="1" applyBorder="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6" fillId="2" borderId="0" xfId="0" applyFont="1" applyFill="1">
      <alignment vertical="center"/>
    </xf>
    <xf numFmtId="0" fontId="5" fillId="2" borderId="0" xfId="0" applyFont="1" applyFill="1">
      <alignment vertical="center"/>
    </xf>
    <xf numFmtId="0" fontId="6" fillId="2" borderId="0" xfId="0" applyFont="1" applyFill="1" applyAlignment="1">
      <alignment vertical="top" wrapText="1"/>
    </xf>
    <xf numFmtId="0" fontId="4" fillId="2" borderId="0" xfId="0" applyFont="1" applyFill="1" applyAlignment="1">
      <alignment vertical="top"/>
    </xf>
    <xf numFmtId="38" fontId="6" fillId="2" borderId="0" xfId="0" applyNumberFormat="1" applyFont="1" applyFill="1">
      <alignment vertical="center"/>
    </xf>
    <xf numFmtId="0" fontId="4" fillId="2" borderId="0" xfId="0" applyFont="1" applyFill="1" applyAlignment="1">
      <alignment horizontal="right" vertical="center" wrapText="1"/>
    </xf>
    <xf numFmtId="3" fontId="6" fillId="2" borderId="0" xfId="0" applyNumberFormat="1" applyFont="1" applyFill="1">
      <alignment vertical="center"/>
    </xf>
    <xf numFmtId="3" fontId="6" fillId="2" borderId="0" xfId="0" applyNumberFormat="1" applyFont="1" applyFill="1" applyAlignment="1">
      <alignment horizontal="right" vertical="center"/>
    </xf>
    <xf numFmtId="38" fontId="6" fillId="2" borderId="0" xfId="0" applyNumberFormat="1" applyFont="1" applyFill="1" applyAlignment="1">
      <alignment horizontal="right" vertical="center"/>
    </xf>
    <xf numFmtId="0" fontId="14" fillId="2" borderId="0" xfId="0" applyFont="1" applyFill="1">
      <alignment vertical="center"/>
    </xf>
    <xf numFmtId="0" fontId="15" fillId="2" borderId="0" xfId="0" applyFont="1" applyFill="1">
      <alignment vertical="center"/>
    </xf>
    <xf numFmtId="38" fontId="4" fillId="2" borderId="0" xfId="0" applyNumberFormat="1" applyFont="1" applyFill="1">
      <alignment vertical="center"/>
    </xf>
    <xf numFmtId="0" fontId="4" fillId="2" borderId="13" xfId="0" applyFont="1" applyFill="1" applyBorder="1" applyAlignment="1">
      <alignment horizontal="right" vertical="center"/>
    </xf>
    <xf numFmtId="3" fontId="4" fillId="2" borderId="0" xfId="0" applyNumberFormat="1" applyFont="1" applyFill="1">
      <alignment vertical="center"/>
    </xf>
    <xf numFmtId="178" fontId="4" fillId="2" borderId="0" xfId="0" applyNumberFormat="1" applyFont="1" applyFill="1">
      <alignment vertical="center"/>
    </xf>
    <xf numFmtId="178" fontId="4" fillId="2" borderId="0" xfId="0" applyNumberFormat="1" applyFont="1" applyFill="1" applyAlignment="1">
      <alignment horizontal="right" vertical="center"/>
    </xf>
    <xf numFmtId="0" fontId="4" fillId="2" borderId="0" xfId="0" applyFont="1" applyFill="1" applyAlignment="1"/>
    <xf numFmtId="0" fontId="8" fillId="2" borderId="0" xfId="0" applyFont="1" applyFill="1" applyAlignment="1"/>
    <xf numFmtId="0" fontId="4" fillId="2" borderId="0" xfId="0" applyFont="1" applyFill="1" applyAlignment="1">
      <alignment horizontal="left"/>
    </xf>
    <xf numFmtId="0" fontId="4" fillId="2" borderId="0" xfId="0" applyFont="1" applyFill="1" applyAlignment="1">
      <alignment horizontal="right"/>
    </xf>
    <xf numFmtId="178" fontId="4" fillId="2" borderId="0" xfId="0" applyNumberFormat="1" applyFont="1" applyFill="1" applyAlignment="1">
      <alignment horizontal="right"/>
    </xf>
    <xf numFmtId="177" fontId="4" fillId="2" borderId="13" xfId="0" applyNumberFormat="1" applyFont="1" applyFill="1" applyBorder="1" applyAlignment="1">
      <alignment horizontal="right" vertical="center"/>
    </xf>
    <xf numFmtId="0" fontId="6" fillId="4" borderId="9" xfId="0" applyFont="1" applyFill="1" applyBorder="1">
      <alignment vertical="center"/>
    </xf>
    <xf numFmtId="0" fontId="17" fillId="4" borderId="15" xfId="0" applyFont="1" applyFill="1" applyBorder="1" applyAlignment="1">
      <alignment horizontal="center" vertical="center"/>
    </xf>
    <xf numFmtId="0" fontId="17" fillId="4" borderId="14" xfId="0" applyFont="1" applyFill="1" applyBorder="1" applyAlignment="1">
      <alignment horizontal="center" vertical="center"/>
    </xf>
    <xf numFmtId="0" fontId="8" fillId="2" borderId="0" xfId="0" applyFont="1" applyFill="1" applyAlignment="1">
      <alignment horizontal="left" wrapText="1"/>
    </xf>
    <xf numFmtId="177" fontId="4" fillId="2" borderId="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0" fontId="28" fillId="5" borderId="1" xfId="0" applyFont="1" applyFill="1" applyBorder="1">
      <alignment vertical="center"/>
    </xf>
    <xf numFmtId="0" fontId="4" fillId="0" borderId="0" xfId="0" applyFont="1" applyAlignment="1">
      <alignment horizontal="left" vertical="center"/>
    </xf>
    <xf numFmtId="0" fontId="4" fillId="0" borderId="0" xfId="0" applyFont="1" applyAlignment="1"/>
    <xf numFmtId="0" fontId="25" fillId="4" borderId="16" xfId="0" applyFont="1" applyFill="1" applyBorder="1" applyAlignment="1">
      <alignment horizontal="center" vertical="center"/>
    </xf>
    <xf numFmtId="0" fontId="25" fillId="4" borderId="17" xfId="0" applyFont="1" applyFill="1" applyBorder="1" applyAlignment="1">
      <alignment horizontal="center" vertical="center"/>
    </xf>
    <xf numFmtId="177" fontId="4" fillId="0" borderId="13" xfId="0" applyNumberFormat="1" applyFont="1" applyBorder="1" applyAlignment="1">
      <alignment horizontal="right" vertical="center"/>
    </xf>
    <xf numFmtId="183" fontId="4" fillId="2" borderId="1" xfId="0" applyNumberFormat="1" applyFont="1" applyFill="1" applyBorder="1" applyAlignment="1">
      <alignment horizontal="right" vertical="center"/>
    </xf>
    <xf numFmtId="183" fontId="6" fillId="0" borderId="1" xfId="0" applyNumberFormat="1" applyFont="1" applyBorder="1" applyAlignment="1">
      <alignment vertical="center" wrapText="1"/>
    </xf>
    <xf numFmtId="38" fontId="6" fillId="0" borderId="1" xfId="2" applyFont="1" applyBorder="1" applyAlignment="1">
      <alignment vertical="center" wrapText="1"/>
    </xf>
    <xf numFmtId="38" fontId="4" fillId="2" borderId="1" xfId="2" applyFont="1" applyFill="1" applyBorder="1" applyAlignment="1">
      <alignment horizontal="right" vertical="center"/>
    </xf>
    <xf numFmtId="38" fontId="4" fillId="0" borderId="1" xfId="0" applyNumberFormat="1" applyFont="1" applyBorder="1">
      <alignment vertical="center"/>
    </xf>
    <xf numFmtId="0" fontId="8" fillId="2" borderId="0" xfId="0" applyFont="1" applyFill="1" applyAlignment="1">
      <alignment horizontal="left" vertical="top" wrapText="1"/>
    </xf>
    <xf numFmtId="0" fontId="4" fillId="2" borderId="0" xfId="0" applyFont="1" applyFill="1" applyAlignment="1">
      <alignment horizontal="left" vertical="center"/>
    </xf>
    <xf numFmtId="0" fontId="4" fillId="0" borderId="0" xfId="0" applyFont="1">
      <alignment vertical="center"/>
    </xf>
    <xf numFmtId="38" fontId="6" fillId="0" borderId="1" xfId="0" applyNumberFormat="1" applyFont="1" applyBorder="1" applyAlignment="1">
      <alignment horizontal="right" vertical="center"/>
    </xf>
    <xf numFmtId="38" fontId="6" fillId="0" borderId="1" xfId="0" applyNumberFormat="1" applyFont="1" applyBorder="1">
      <alignment vertical="center"/>
    </xf>
    <xf numFmtId="0" fontId="6" fillId="0" borderId="0" xfId="0" applyFont="1">
      <alignment vertical="center"/>
    </xf>
    <xf numFmtId="180" fontId="4" fillId="0" borderId="1" xfId="0" applyNumberFormat="1" applyFont="1" applyBorder="1">
      <alignment vertical="center"/>
    </xf>
    <xf numFmtId="182" fontId="4" fillId="0" borderId="1" xfId="0" applyNumberFormat="1" applyFont="1" applyBorder="1">
      <alignment vertical="center"/>
    </xf>
    <xf numFmtId="0" fontId="33" fillId="2" borderId="0" xfId="0" applyFont="1" applyFill="1">
      <alignment vertical="center"/>
    </xf>
    <xf numFmtId="0" fontId="7" fillId="2" borderId="0" xfId="0" applyFont="1" applyFill="1" applyAlignment="1"/>
    <xf numFmtId="0" fontId="36" fillId="2" borderId="0" xfId="1" applyFont="1" applyFill="1" applyAlignment="1">
      <alignment horizontal="left" vertical="center"/>
    </xf>
    <xf numFmtId="0" fontId="34" fillId="2" borderId="0" xfId="0" applyFont="1" applyFill="1" applyAlignment="1">
      <alignment horizontal="left" vertical="top" wrapText="1"/>
    </xf>
    <xf numFmtId="0" fontId="33" fillId="2" borderId="0" xfId="0" applyFont="1" applyFill="1" applyAlignment="1">
      <alignment horizontal="left" vertical="top"/>
    </xf>
    <xf numFmtId="0" fontId="37" fillId="2" borderId="0" xfId="0" applyFont="1" applyFill="1" applyAlignment="1">
      <alignment horizontal="left" vertical="center"/>
    </xf>
    <xf numFmtId="0" fontId="39" fillId="4" borderId="8" xfId="0" applyFont="1" applyFill="1" applyBorder="1">
      <alignment vertical="center"/>
    </xf>
    <xf numFmtId="0" fontId="40" fillId="4" borderId="9" xfId="0" applyFont="1" applyFill="1" applyBorder="1">
      <alignment vertical="center"/>
    </xf>
    <xf numFmtId="0" fontId="39" fillId="4" borderId="15" xfId="0" applyFont="1" applyFill="1" applyBorder="1" applyAlignment="1">
      <alignment horizontal="center" vertical="center"/>
    </xf>
    <xf numFmtId="0" fontId="39" fillId="4" borderId="14" xfId="0" applyFont="1" applyFill="1" applyBorder="1" applyAlignment="1">
      <alignment horizontal="center" vertical="center"/>
    </xf>
    <xf numFmtId="0" fontId="40" fillId="6" borderId="8" xfId="0" applyFont="1" applyFill="1" applyBorder="1" applyAlignment="1">
      <alignment horizontal="left" vertical="center"/>
    </xf>
    <xf numFmtId="0" fontId="40" fillId="6" borderId="5" xfId="0" applyFont="1" applyFill="1" applyBorder="1" applyAlignment="1">
      <alignment horizontal="left" vertical="center"/>
    </xf>
    <xf numFmtId="0" fontId="6" fillId="0" borderId="0" xfId="0" applyFont="1" applyAlignment="1">
      <alignment horizontal="left" vertical="center"/>
    </xf>
    <xf numFmtId="181" fontId="6" fillId="2" borderId="0" xfId="0" applyNumberFormat="1" applyFont="1" applyFill="1" applyAlignment="1">
      <alignment horizontal="right" vertical="center"/>
    </xf>
    <xf numFmtId="184" fontId="6" fillId="2" borderId="0" xfId="3" applyNumberFormat="1" applyFont="1" applyFill="1" applyAlignment="1">
      <alignment horizontal="right" vertical="center"/>
    </xf>
    <xf numFmtId="0" fontId="40" fillId="6" borderId="3" xfId="0" applyFont="1" applyFill="1" applyBorder="1" applyAlignment="1">
      <alignment horizontal="right" vertical="center" wrapText="1"/>
    </xf>
    <xf numFmtId="0" fontId="40" fillId="6" borderId="12" xfId="0" applyFont="1" applyFill="1" applyBorder="1" applyAlignment="1">
      <alignment horizontal="right" vertical="center" wrapText="1"/>
    </xf>
    <xf numFmtId="3" fontId="6" fillId="2" borderId="13" xfId="0" applyNumberFormat="1" applyFont="1" applyFill="1" applyBorder="1">
      <alignment vertical="center"/>
    </xf>
    <xf numFmtId="38" fontId="6" fillId="2" borderId="13" xfId="0" applyNumberFormat="1" applyFont="1" applyFill="1" applyBorder="1">
      <alignment vertical="center"/>
    </xf>
    <xf numFmtId="38" fontId="6" fillId="0" borderId="13" xfId="0" applyNumberFormat="1" applyFont="1" applyBorder="1">
      <alignment vertical="center"/>
    </xf>
    <xf numFmtId="0" fontId="33" fillId="6" borderId="3" xfId="0" applyFont="1" applyFill="1" applyBorder="1" applyAlignment="1">
      <alignment horizontal="right" vertical="center"/>
    </xf>
    <xf numFmtId="0" fontId="40" fillId="6" borderId="1" xfId="0" applyFont="1" applyFill="1" applyBorder="1" applyAlignment="1">
      <alignment horizontal="right" vertical="center"/>
    </xf>
    <xf numFmtId="0" fontId="33" fillId="6" borderId="3" xfId="0" applyFont="1" applyFill="1" applyBorder="1">
      <alignment vertical="center"/>
    </xf>
    <xf numFmtId="0" fontId="40" fillId="6" borderId="20" xfId="0" applyFont="1" applyFill="1" applyBorder="1" applyAlignment="1">
      <alignment horizontal="left" vertical="center"/>
    </xf>
    <xf numFmtId="3" fontId="6" fillId="7" borderId="20" xfId="0" applyNumberFormat="1" applyFont="1" applyFill="1" applyBorder="1">
      <alignment vertical="center"/>
    </xf>
    <xf numFmtId="38" fontId="6" fillId="7" borderId="20" xfId="0" applyNumberFormat="1" applyFont="1" applyFill="1" applyBorder="1">
      <alignment vertical="center"/>
    </xf>
    <xf numFmtId="38" fontId="4" fillId="7" borderId="20" xfId="2" applyFont="1" applyFill="1" applyBorder="1">
      <alignment vertical="center"/>
    </xf>
    <xf numFmtId="0" fontId="40" fillId="6" borderId="21" xfId="0" applyFont="1" applyFill="1" applyBorder="1" applyAlignment="1">
      <alignment horizontal="left" vertical="center"/>
    </xf>
    <xf numFmtId="3" fontId="6" fillId="7" borderId="21" xfId="0" applyNumberFormat="1" applyFont="1" applyFill="1" applyBorder="1">
      <alignment vertical="center"/>
    </xf>
    <xf numFmtId="38" fontId="6" fillId="7" borderId="21" xfId="0" applyNumberFormat="1" applyFont="1" applyFill="1" applyBorder="1">
      <alignment vertical="center"/>
    </xf>
    <xf numFmtId="38" fontId="4" fillId="7" borderId="21" xfId="2" applyFont="1" applyFill="1" applyBorder="1">
      <alignment vertical="center"/>
    </xf>
    <xf numFmtId="0" fontId="40" fillId="6" borderId="22" xfId="0" applyFont="1" applyFill="1" applyBorder="1" applyAlignment="1">
      <alignment horizontal="left" vertical="center"/>
    </xf>
    <xf numFmtId="3" fontId="6" fillId="7" borderId="22" xfId="0" applyNumberFormat="1" applyFont="1" applyFill="1" applyBorder="1">
      <alignment vertical="center"/>
    </xf>
    <xf numFmtId="38" fontId="6" fillId="7" borderId="22" xfId="0" applyNumberFormat="1" applyFont="1" applyFill="1" applyBorder="1">
      <alignment vertical="center"/>
    </xf>
    <xf numFmtId="38" fontId="4" fillId="7" borderId="22" xfId="2" applyFont="1" applyFill="1" applyBorder="1">
      <alignment vertical="center"/>
    </xf>
    <xf numFmtId="0" fontId="40" fillId="6" borderId="13" xfId="0" applyFont="1" applyFill="1" applyBorder="1" applyAlignment="1">
      <alignment horizontal="right" vertical="center"/>
    </xf>
    <xf numFmtId="0" fontId="6" fillId="7" borderId="20" xfId="0" applyFont="1" applyFill="1" applyBorder="1">
      <alignment vertical="center"/>
    </xf>
    <xf numFmtId="0" fontId="6" fillId="7" borderId="21" xfId="0" applyFont="1" applyFill="1" applyBorder="1">
      <alignment vertical="center"/>
    </xf>
    <xf numFmtId="0" fontId="6" fillId="7" borderId="22" xfId="0" applyFont="1" applyFill="1" applyBorder="1">
      <alignment vertical="center"/>
    </xf>
    <xf numFmtId="0" fontId="40" fillId="6" borderId="5" xfId="0" applyFont="1" applyFill="1" applyBorder="1" applyAlignment="1">
      <alignment horizontal="left" vertical="center" wrapText="1"/>
    </xf>
    <xf numFmtId="0" fontId="40" fillId="6" borderId="3" xfId="0" applyFont="1" applyFill="1" applyBorder="1">
      <alignment vertical="center"/>
    </xf>
    <xf numFmtId="0" fontId="33" fillId="6" borderId="10" xfId="0" applyFont="1" applyFill="1" applyBorder="1">
      <alignment vertical="center"/>
    </xf>
    <xf numFmtId="0" fontId="40" fillId="6" borderId="3" xfId="0" applyFont="1" applyFill="1" applyBorder="1" applyAlignment="1">
      <alignment horizontal="left" vertical="center" wrapText="1"/>
    </xf>
    <xf numFmtId="0" fontId="40" fillId="6" borderId="12" xfId="0" applyFont="1" applyFill="1" applyBorder="1" applyAlignment="1">
      <alignment horizontal="left" vertical="center" wrapText="1"/>
    </xf>
    <xf numFmtId="180" fontId="4" fillId="7" borderId="20" xfId="0" applyNumberFormat="1" applyFont="1" applyFill="1" applyBorder="1">
      <alignment vertical="center"/>
    </xf>
    <xf numFmtId="180" fontId="4" fillId="7" borderId="21" xfId="0" applyNumberFormat="1" applyFont="1" applyFill="1" applyBorder="1">
      <alignment vertical="center"/>
    </xf>
    <xf numFmtId="180" fontId="4" fillId="7" borderId="22" xfId="0" applyNumberFormat="1" applyFont="1" applyFill="1" applyBorder="1">
      <alignment vertical="center"/>
    </xf>
    <xf numFmtId="0" fontId="4" fillId="2" borderId="20" xfId="0" applyFont="1" applyFill="1" applyBorder="1">
      <alignment vertical="center"/>
    </xf>
    <xf numFmtId="3" fontId="4" fillId="2" borderId="20" xfId="0" applyNumberFormat="1" applyFont="1" applyFill="1" applyBorder="1">
      <alignment vertical="center"/>
    </xf>
    <xf numFmtId="38" fontId="6" fillId="2" borderId="20" xfId="0" applyNumberFormat="1" applyFont="1" applyFill="1" applyBorder="1">
      <alignment vertical="center"/>
    </xf>
    <xf numFmtId="38" fontId="6" fillId="0" borderId="20" xfId="0" applyNumberFormat="1" applyFont="1" applyBorder="1">
      <alignment vertical="center"/>
    </xf>
    <xf numFmtId="0" fontId="40" fillId="6" borderId="6" xfId="0" applyFont="1" applyFill="1" applyBorder="1" applyAlignment="1">
      <alignment horizontal="left" vertical="center" wrapText="1"/>
    </xf>
    <xf numFmtId="38" fontId="4" fillId="0" borderId="1" xfId="2" applyFont="1" applyBorder="1">
      <alignment vertical="center"/>
    </xf>
    <xf numFmtId="0" fontId="6" fillId="2" borderId="20" xfId="0" applyFont="1" applyFill="1" applyBorder="1">
      <alignment vertical="center"/>
    </xf>
    <xf numFmtId="38" fontId="4" fillId="0" borderId="20" xfId="2" applyFont="1" applyBorder="1">
      <alignment vertical="center"/>
    </xf>
    <xf numFmtId="0" fontId="6" fillId="2" borderId="22" xfId="0" applyFont="1" applyFill="1" applyBorder="1">
      <alignment vertical="center"/>
    </xf>
    <xf numFmtId="38" fontId="6" fillId="2" borderId="22" xfId="0" applyNumberFormat="1" applyFont="1" applyFill="1" applyBorder="1">
      <alignment vertical="center"/>
    </xf>
    <xf numFmtId="38" fontId="4" fillId="0" borderId="22" xfId="2" applyFont="1" applyBorder="1">
      <alignment vertical="center"/>
    </xf>
    <xf numFmtId="0" fontId="33" fillId="6" borderId="19" xfId="0" applyFont="1" applyFill="1" applyBorder="1">
      <alignment vertical="center"/>
    </xf>
    <xf numFmtId="0" fontId="40" fillId="6" borderId="23" xfId="0" applyFont="1" applyFill="1" applyBorder="1" applyAlignment="1">
      <alignment horizontal="left" vertical="center"/>
    </xf>
    <xf numFmtId="180" fontId="4" fillId="0" borderId="20" xfId="0" applyNumberFormat="1" applyFont="1" applyBorder="1">
      <alignment vertical="center"/>
    </xf>
    <xf numFmtId="0" fontId="40" fillId="6" borderId="24" xfId="0" applyFont="1" applyFill="1" applyBorder="1" applyAlignment="1">
      <alignment horizontal="left" vertical="center"/>
    </xf>
    <xf numFmtId="180" fontId="4" fillId="0" borderId="22" xfId="0" applyNumberFormat="1" applyFont="1" applyBorder="1">
      <alignment vertical="center"/>
    </xf>
    <xf numFmtId="183" fontId="4" fillId="0" borderId="1" xfId="3" applyNumberFormat="1" applyFont="1" applyBorder="1">
      <alignment vertical="center"/>
    </xf>
    <xf numFmtId="0" fontId="33" fillId="6" borderId="6" xfId="0" applyFont="1" applyFill="1" applyBorder="1" applyAlignment="1">
      <alignment horizontal="left" vertical="top"/>
    </xf>
    <xf numFmtId="0" fontId="33" fillId="6" borderId="3" xfId="0" applyFont="1" applyFill="1" applyBorder="1" applyAlignment="1">
      <alignment horizontal="left" vertical="top"/>
    </xf>
    <xf numFmtId="0" fontId="4" fillId="0" borderId="1" xfId="0" applyFont="1" applyBorder="1">
      <alignment vertical="center"/>
    </xf>
    <xf numFmtId="0" fontId="40" fillId="6" borderId="12" xfId="0" applyFont="1" applyFill="1" applyBorder="1" applyAlignment="1">
      <alignment horizontal="left" vertical="center"/>
    </xf>
    <xf numFmtId="0" fontId="33" fillId="6" borderId="3" xfId="0" applyFont="1" applyFill="1" applyBorder="1" applyAlignment="1">
      <alignment horizontal="left" vertical="center"/>
    </xf>
    <xf numFmtId="0" fontId="35" fillId="2" borderId="0" xfId="0" applyFont="1" applyFill="1" applyAlignment="1">
      <alignment horizontal="left"/>
    </xf>
    <xf numFmtId="0" fontId="34" fillId="2" borderId="0" xfId="0" applyFont="1" applyFill="1" applyAlignment="1">
      <alignment horizontal="left" wrapText="1"/>
    </xf>
    <xf numFmtId="0" fontId="33" fillId="3" borderId="8" xfId="0" applyFont="1" applyFill="1" applyBorder="1" applyAlignment="1">
      <alignment horizontal="left" vertical="center"/>
    </xf>
    <xf numFmtId="0" fontId="40" fillId="3" borderId="5" xfId="0" applyFont="1" applyFill="1" applyBorder="1" applyAlignment="1">
      <alignment horizontal="left" vertical="center"/>
    </xf>
    <xf numFmtId="0" fontId="33" fillId="3" borderId="3" xfId="0" applyFont="1" applyFill="1" applyBorder="1">
      <alignment vertical="center"/>
    </xf>
    <xf numFmtId="0" fontId="40" fillId="3" borderId="9" xfId="0" applyFont="1" applyFill="1" applyBorder="1" applyAlignment="1">
      <alignment horizontal="left" vertical="center"/>
    </xf>
    <xf numFmtId="0" fontId="4" fillId="0" borderId="1" xfId="0" applyFont="1" applyBorder="1" applyAlignment="1">
      <alignment horizontal="right" vertical="center"/>
    </xf>
    <xf numFmtId="0" fontId="41" fillId="2" borderId="0" xfId="0" applyFont="1" applyFill="1" applyAlignment="1"/>
    <xf numFmtId="0" fontId="11" fillId="2" borderId="0" xfId="0" applyFont="1" applyFill="1" applyAlignment="1">
      <alignment horizontal="left" vertical="center"/>
    </xf>
    <xf numFmtId="0" fontId="33" fillId="6" borderId="6" xfId="0" applyFont="1" applyFill="1" applyBorder="1" applyAlignment="1">
      <alignment horizontal="left" vertical="center"/>
    </xf>
    <xf numFmtId="0" fontId="33" fillId="6" borderId="5" xfId="0" applyFont="1" applyFill="1" applyBorder="1" applyAlignment="1">
      <alignment horizontal="left" vertical="center"/>
    </xf>
    <xf numFmtId="38" fontId="4" fillId="0" borderId="0" xfId="0" applyNumberFormat="1" applyFont="1">
      <alignment vertical="center"/>
    </xf>
    <xf numFmtId="2" fontId="4" fillId="2" borderId="13" xfId="0" applyNumberFormat="1" applyFont="1" applyFill="1" applyBorder="1">
      <alignment vertical="center"/>
    </xf>
    <xf numFmtId="2" fontId="4" fillId="2" borderId="1" xfId="0" applyNumberFormat="1" applyFont="1" applyFill="1" applyBorder="1">
      <alignment vertical="center"/>
    </xf>
    <xf numFmtId="2" fontId="4" fillId="0" borderId="1" xfId="2" applyNumberFormat="1" applyFont="1" applyBorder="1">
      <alignment vertical="center"/>
    </xf>
    <xf numFmtId="40" fontId="4" fillId="0" borderId="1" xfId="2" applyNumberFormat="1" applyFont="1" applyBorder="1">
      <alignment vertical="center"/>
    </xf>
    <xf numFmtId="185" fontId="4" fillId="2" borderId="1" xfId="0" applyNumberFormat="1" applyFont="1" applyFill="1" applyBorder="1">
      <alignment vertical="center"/>
    </xf>
    <xf numFmtId="186" fontId="4" fillId="0" borderId="1" xfId="0" applyNumberFormat="1" applyFont="1" applyBorder="1">
      <alignment vertical="center"/>
    </xf>
    <xf numFmtId="2" fontId="4" fillId="2" borderId="0" xfId="0" applyNumberFormat="1" applyFont="1" applyFill="1">
      <alignment vertical="center"/>
    </xf>
    <xf numFmtId="185" fontId="4" fillId="2" borderId="0" xfId="0" applyNumberFormat="1" applyFont="1" applyFill="1">
      <alignment vertical="center"/>
    </xf>
    <xf numFmtId="186" fontId="4" fillId="0" borderId="0" xfId="0" applyNumberFormat="1" applyFont="1">
      <alignment vertical="center"/>
    </xf>
    <xf numFmtId="0" fontId="33" fillId="6" borderId="6" xfId="0" applyFont="1" applyFill="1" applyBorder="1">
      <alignment vertical="center"/>
    </xf>
    <xf numFmtId="0" fontId="33" fillId="6" borderId="5" xfId="0" applyFont="1" applyFill="1" applyBorder="1">
      <alignment vertical="center"/>
    </xf>
    <xf numFmtId="187" fontId="4" fillId="2" borderId="1" xfId="0" applyNumberFormat="1" applyFont="1" applyFill="1" applyBorder="1" applyAlignment="1">
      <alignment horizontal="right" vertical="center"/>
    </xf>
    <xf numFmtId="181" fontId="4" fillId="0" borderId="1" xfId="2" applyNumberFormat="1" applyFont="1" applyBorder="1">
      <alignment vertical="center"/>
    </xf>
    <xf numFmtId="0" fontId="40" fillId="3" borderId="11" xfId="0" applyFont="1" applyFill="1" applyBorder="1" applyAlignment="1">
      <alignment horizontal="left" vertical="center"/>
    </xf>
    <xf numFmtId="183" fontId="4" fillId="2" borderId="1" xfId="0" applyNumberFormat="1" applyFont="1" applyFill="1" applyBorder="1">
      <alignment vertical="center"/>
    </xf>
    <xf numFmtId="182" fontId="7" fillId="0" borderId="0" xfId="0" applyNumberFormat="1" applyFont="1">
      <alignment vertical="center"/>
    </xf>
    <xf numFmtId="0" fontId="40" fillId="6" borderId="25" xfId="0" applyFont="1" applyFill="1" applyBorder="1" applyAlignment="1">
      <alignment horizontal="left" vertical="center"/>
    </xf>
    <xf numFmtId="187" fontId="4" fillId="0" borderId="20" xfId="0" applyNumberFormat="1" applyFont="1" applyBorder="1" applyAlignment="1">
      <alignment horizontal="right" vertical="center"/>
    </xf>
    <xf numFmtId="0" fontId="40" fillId="6" borderId="4" xfId="0" applyFont="1" applyFill="1" applyBorder="1" applyAlignment="1">
      <alignment horizontal="left" vertical="center"/>
    </xf>
    <xf numFmtId="187" fontId="4" fillId="0" borderId="22" xfId="0" applyNumberFormat="1" applyFont="1" applyBorder="1" applyAlignment="1">
      <alignment horizontal="right" vertical="center"/>
    </xf>
    <xf numFmtId="179" fontId="4" fillId="0" borderId="22" xfId="3" applyNumberFormat="1" applyFont="1" applyBorder="1">
      <alignment vertical="center"/>
    </xf>
    <xf numFmtId="179" fontId="4" fillId="0" borderId="20" xfId="3" applyNumberFormat="1" applyFont="1" applyBorder="1">
      <alignment vertical="center"/>
    </xf>
    <xf numFmtId="179" fontId="4" fillId="0" borderId="13" xfId="3" applyNumberFormat="1" applyFont="1" applyBorder="1">
      <alignment vertical="center"/>
    </xf>
    <xf numFmtId="0" fontId="40" fillId="2" borderId="0" xfId="0" applyFont="1" applyFill="1" applyAlignment="1">
      <alignment horizontal="left" vertical="center"/>
    </xf>
    <xf numFmtId="0" fontId="8" fillId="2" borderId="0" xfId="0" applyFont="1" applyFill="1" applyAlignment="1">
      <alignment horizontal="left"/>
    </xf>
    <xf numFmtId="0" fontId="42" fillId="4" borderId="0" xfId="0" applyFont="1" applyFill="1">
      <alignment vertical="center"/>
    </xf>
    <xf numFmtId="3" fontId="4" fillId="0" borderId="13" xfId="0" applyNumberFormat="1" applyFont="1" applyBorder="1">
      <alignment vertical="center"/>
    </xf>
    <xf numFmtId="0" fontId="33" fillId="6" borderId="11" xfId="0" applyFont="1" applyFill="1" applyBorder="1">
      <alignment vertical="center"/>
    </xf>
    <xf numFmtId="0" fontId="33" fillId="6" borderId="6" xfId="0" applyFont="1" applyFill="1" applyBorder="1" applyAlignment="1">
      <alignment horizontal="left" vertical="center" wrapText="1"/>
    </xf>
    <xf numFmtId="0" fontId="2" fillId="3" borderId="5" xfId="0" applyFont="1" applyFill="1" applyBorder="1" applyAlignment="1">
      <alignment horizontal="left" vertical="center"/>
    </xf>
    <xf numFmtId="0" fontId="33" fillId="6" borderId="3" xfId="0" applyFont="1" applyFill="1" applyBorder="1" applyAlignment="1">
      <alignment horizontal="right" vertical="center" wrapText="1"/>
    </xf>
    <xf numFmtId="0" fontId="4" fillId="2" borderId="20" xfId="0" applyFont="1" applyFill="1" applyBorder="1" applyAlignment="1">
      <alignment horizontal="right" vertical="center"/>
    </xf>
    <xf numFmtId="0" fontId="4" fillId="2" borderId="22" xfId="0" applyFont="1" applyFill="1" applyBorder="1" applyAlignment="1">
      <alignment horizontal="right" vertical="center"/>
    </xf>
    <xf numFmtId="0" fontId="33" fillId="6" borderId="3" xfId="0" applyFont="1" applyFill="1" applyBorder="1" applyAlignment="1">
      <alignment vertical="center" wrapText="1"/>
    </xf>
    <xf numFmtId="0" fontId="33" fillId="6" borderId="4" xfId="0" applyFont="1" applyFill="1" applyBorder="1" applyAlignment="1">
      <alignment horizontal="right" vertical="center"/>
    </xf>
    <xf numFmtId="179" fontId="4" fillId="2" borderId="20" xfId="0" applyNumberFormat="1" applyFont="1" applyFill="1" applyBorder="1" applyAlignment="1">
      <alignment horizontal="right" vertical="center"/>
    </xf>
    <xf numFmtId="0" fontId="33" fillId="6" borderId="12" xfId="0" applyFont="1" applyFill="1" applyBorder="1" applyAlignment="1">
      <alignment horizontal="right" vertical="center"/>
    </xf>
    <xf numFmtId="179" fontId="4" fillId="2" borderId="22" xfId="0" applyNumberFormat="1" applyFont="1" applyFill="1" applyBorder="1" applyAlignment="1">
      <alignment horizontal="right" vertical="center"/>
    </xf>
    <xf numFmtId="0" fontId="33" fillId="6" borderId="8" xfId="0" applyFont="1" applyFill="1" applyBorder="1" applyAlignment="1">
      <alignment horizontal="left" vertical="center"/>
    </xf>
    <xf numFmtId="0" fontId="33" fillId="6" borderId="12" xfId="0" applyFont="1" applyFill="1" applyBorder="1" applyAlignment="1">
      <alignment horizontal="left" vertical="center"/>
    </xf>
    <xf numFmtId="0" fontId="33" fillId="6" borderId="20" xfId="0" applyFont="1" applyFill="1" applyBorder="1" applyAlignment="1">
      <alignment horizontal="left" vertical="center"/>
    </xf>
    <xf numFmtId="183" fontId="4" fillId="2" borderId="20" xfId="0" applyNumberFormat="1" applyFont="1" applyFill="1" applyBorder="1" applyAlignment="1">
      <alignment horizontal="right" vertical="center"/>
    </xf>
    <xf numFmtId="178" fontId="4" fillId="2" borderId="20" xfId="0" applyNumberFormat="1" applyFont="1" applyFill="1" applyBorder="1" applyAlignment="1">
      <alignment horizontal="right" vertical="center"/>
    </xf>
    <xf numFmtId="0" fontId="33" fillId="6" borderId="22" xfId="0" applyFont="1" applyFill="1" applyBorder="1" applyAlignment="1">
      <alignment horizontal="left" vertical="center"/>
    </xf>
    <xf numFmtId="183" fontId="4" fillId="2" borderId="22" xfId="0" applyNumberFormat="1" applyFont="1" applyFill="1" applyBorder="1" applyAlignment="1">
      <alignment horizontal="right" vertical="center"/>
    </xf>
    <xf numFmtId="178" fontId="4" fillId="2" borderId="22" xfId="0" applyNumberFormat="1" applyFont="1" applyFill="1" applyBorder="1" applyAlignment="1">
      <alignment horizontal="right" vertical="center"/>
    </xf>
    <xf numFmtId="0" fontId="33" fillId="6" borderId="7" xfId="0" applyFont="1" applyFill="1" applyBorder="1" applyAlignment="1">
      <alignment horizontal="left" vertical="center"/>
    </xf>
    <xf numFmtId="178" fontId="6" fillId="2" borderId="20" xfId="0" applyNumberFormat="1" applyFont="1" applyFill="1" applyBorder="1" applyAlignment="1">
      <alignment horizontal="right" vertical="center"/>
    </xf>
    <xf numFmtId="183" fontId="4" fillId="2" borderId="13" xfId="0" applyNumberFormat="1" applyFont="1" applyFill="1" applyBorder="1" applyAlignment="1">
      <alignment horizontal="right" vertical="center"/>
    </xf>
    <xf numFmtId="0" fontId="11" fillId="0" borderId="0" xfId="0" applyFont="1" applyAlignment="1">
      <alignment wrapText="1"/>
    </xf>
    <xf numFmtId="0" fontId="40" fillId="6" borderId="1" xfId="0" applyFont="1" applyFill="1" applyBorder="1">
      <alignment vertical="center"/>
    </xf>
    <xf numFmtId="0" fontId="33" fillId="6" borderId="20" xfId="0" applyFont="1" applyFill="1" applyBorder="1">
      <alignment vertical="center"/>
    </xf>
    <xf numFmtId="0" fontId="33" fillId="6" borderId="22" xfId="0" applyFont="1" applyFill="1" applyBorder="1">
      <alignment vertical="center"/>
    </xf>
    <xf numFmtId="0" fontId="33" fillId="6" borderId="10" xfId="0" applyFont="1" applyFill="1" applyBorder="1" applyAlignment="1">
      <alignment horizontal="right" vertical="center" wrapText="1"/>
    </xf>
    <xf numFmtId="0" fontId="39" fillId="4" borderId="9" xfId="0" applyFont="1" applyFill="1" applyBorder="1">
      <alignment vertical="center"/>
    </xf>
    <xf numFmtId="38" fontId="4" fillId="0" borderId="1" xfId="2" applyFont="1" applyBorder="1" applyAlignment="1">
      <alignment horizontal="right" vertical="center"/>
    </xf>
    <xf numFmtId="0" fontId="33" fillId="6" borderId="5" xfId="0" applyFont="1" applyFill="1" applyBorder="1" applyAlignment="1">
      <alignment horizontal="left" vertical="center" wrapText="1"/>
    </xf>
    <xf numFmtId="0" fontId="33" fillId="0" borderId="0" xfId="0" applyFont="1">
      <alignment vertical="center"/>
    </xf>
    <xf numFmtId="0" fontId="2" fillId="6" borderId="3" xfId="0" applyFont="1" applyFill="1" applyBorder="1" applyAlignment="1">
      <alignment horizontal="left" vertical="center"/>
    </xf>
    <xf numFmtId="0" fontId="2" fillId="6" borderId="6" xfId="0" applyFont="1" applyFill="1" applyBorder="1">
      <alignment vertical="center"/>
    </xf>
    <xf numFmtId="0" fontId="2" fillId="6" borderId="6" xfId="0" applyFont="1" applyFill="1" applyBorder="1" applyAlignment="1">
      <alignment horizontal="left" vertical="center"/>
    </xf>
    <xf numFmtId="38" fontId="4" fillId="0" borderId="1" xfId="0" applyNumberFormat="1" applyFont="1" applyBorder="1" applyAlignment="1">
      <alignment horizontal="right" vertical="center"/>
    </xf>
    <xf numFmtId="0" fontId="34" fillId="0" borderId="0" xfId="0" applyFont="1" applyAlignment="1">
      <alignment horizontal="left" vertical="center"/>
    </xf>
    <xf numFmtId="0" fontId="33" fillId="6" borderId="11" xfId="0" applyFont="1" applyFill="1" applyBorder="1" applyAlignment="1">
      <alignment horizontal="left" vertical="center"/>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top"/>
    </xf>
    <xf numFmtId="0" fontId="2" fillId="6" borderId="3" xfId="0" applyFont="1" applyFill="1" applyBorder="1">
      <alignment vertical="center"/>
    </xf>
    <xf numFmtId="0" fontId="2" fillId="6" borderId="10" xfId="0" applyFont="1" applyFill="1" applyBorder="1">
      <alignment vertical="center"/>
    </xf>
    <xf numFmtId="0" fontId="2" fillId="6" borderId="12" xfId="0" applyFont="1" applyFill="1" applyBorder="1" applyAlignment="1">
      <alignment horizontal="left" vertical="center"/>
    </xf>
    <xf numFmtId="0" fontId="2" fillId="6" borderId="10" xfId="0" applyFont="1" applyFill="1" applyBorder="1" applyAlignment="1">
      <alignment horizontal="center" vertical="center"/>
    </xf>
    <xf numFmtId="0" fontId="9" fillId="2" borderId="0" xfId="0" applyFont="1" applyFill="1" applyAlignment="1">
      <alignment horizontal="left"/>
    </xf>
    <xf numFmtId="0" fontId="9" fillId="2" borderId="0" xfId="0" applyFont="1" applyFill="1" applyAlignment="1">
      <alignment horizontal="left" wrapText="1"/>
    </xf>
    <xf numFmtId="0" fontId="2" fillId="6" borderId="5" xfId="0" applyFont="1" applyFill="1" applyBorder="1" applyAlignment="1">
      <alignment horizontal="left" vertical="center"/>
    </xf>
    <xf numFmtId="0" fontId="4" fillId="0"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pplyAlignment="1">
      <alignment horizontal="right" vertical="center"/>
    </xf>
    <xf numFmtId="0" fontId="0" fillId="0" borderId="0" xfId="0">
      <alignment vertical="center"/>
    </xf>
    <xf numFmtId="3" fontId="4" fillId="2" borderId="1" xfId="0" applyNumberFormat="1" applyFont="1" applyFill="1" applyBorder="1">
      <alignment vertical="center"/>
    </xf>
    <xf numFmtId="38" fontId="4" fillId="2" borderId="1" xfId="0" applyNumberFormat="1" applyFont="1" applyFill="1" applyBorder="1">
      <alignment vertical="center"/>
    </xf>
    <xf numFmtId="0" fontId="4" fillId="2" borderId="1" xfId="0" applyFont="1" applyFill="1" applyBorder="1" applyAlignment="1">
      <alignment horizontal="right" vertical="center"/>
    </xf>
    <xf numFmtId="178" fontId="4" fillId="2" borderId="1" xfId="0" applyNumberFormat="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lignment vertical="center"/>
    </xf>
    <xf numFmtId="3" fontId="4" fillId="2" borderId="1" xfId="0" applyNumberFormat="1" applyFont="1" applyFill="1" applyBorder="1" applyAlignment="1">
      <alignment horizontal="right" vertical="center"/>
    </xf>
    <xf numFmtId="0" fontId="4" fillId="2" borderId="0" xfId="0" applyFont="1" applyFill="1" applyAlignment="1">
      <alignment horizontal="right" vertical="center"/>
    </xf>
    <xf numFmtId="176" fontId="4" fillId="2" borderId="1" xfId="0"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xf numFmtId="0" fontId="6" fillId="4" borderId="8" xfId="0" applyFont="1" applyFill="1" applyBorder="1">
      <alignment vertical="center"/>
    </xf>
    <xf numFmtId="0" fontId="6" fillId="4" borderId="9" xfId="0" applyFont="1" applyFill="1" applyBorder="1">
      <alignment vertical="center"/>
    </xf>
    <xf numFmtId="0" fontId="18" fillId="2" borderId="0" xfId="0" applyFont="1" applyFill="1" applyAlignment="1">
      <alignment vertical="center" wrapText="1"/>
    </xf>
    <xf numFmtId="0" fontId="17" fillId="4" borderId="15" xfId="0" applyFont="1" applyFill="1" applyBorder="1" applyAlignment="1">
      <alignment horizontal="center" vertical="center"/>
    </xf>
    <xf numFmtId="0" fontId="17" fillId="4" borderId="14" xfId="0" applyFont="1" applyFill="1" applyBorder="1" applyAlignment="1">
      <alignment horizontal="center" vertical="center"/>
    </xf>
    <xf numFmtId="183" fontId="4" fillId="2" borderId="1" xfId="0" applyNumberFormat="1" applyFont="1" applyFill="1" applyBorder="1" applyAlignment="1">
      <alignment horizontal="right" vertical="center"/>
    </xf>
    <xf numFmtId="38" fontId="4" fillId="0" borderId="1" xfId="0" applyNumberFormat="1" applyFont="1" applyBorder="1">
      <alignment vertical="center"/>
    </xf>
    <xf numFmtId="0" fontId="25" fillId="4" borderId="14"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30" fillId="2" borderId="0" xfId="0" applyFont="1" applyFill="1">
      <alignment vertical="center"/>
    </xf>
    <xf numFmtId="0" fontId="2" fillId="6" borderId="11" xfId="0" applyFont="1" applyFill="1" applyBorder="1" applyAlignment="1">
      <alignment horizontal="left" vertical="center"/>
    </xf>
    <xf numFmtId="0" fontId="9" fillId="2" borderId="0" xfId="0" applyFont="1" applyFill="1">
      <alignment vertical="center"/>
    </xf>
    <xf numFmtId="0" fontId="9" fillId="2" borderId="0" xfId="0" applyFont="1" applyFill="1" applyAlignment="1">
      <alignment horizontal="left" vertical="center"/>
    </xf>
    <xf numFmtId="0" fontId="34" fillId="2" borderId="0" xfId="0" applyFont="1" applyFill="1">
      <alignment vertical="center"/>
    </xf>
    <xf numFmtId="0" fontId="33" fillId="6" borderId="6" xfId="0" applyFont="1" applyFill="1" applyBorder="1" applyAlignment="1">
      <alignment horizontal="left" vertical="top" wrapText="1"/>
    </xf>
    <xf numFmtId="0" fontId="33" fillId="6" borderId="3" xfId="0" applyFont="1" applyFill="1" applyBorder="1" applyAlignment="1">
      <alignment horizontal="left" vertical="top" wrapText="1"/>
    </xf>
    <xf numFmtId="0" fontId="2" fillId="6" borderId="6" xfId="0" applyFont="1" applyFill="1" applyBorder="1" applyAlignment="1">
      <alignment horizontal="left" vertical="top" wrapText="1"/>
    </xf>
    <xf numFmtId="0" fontId="33" fillId="6" borderId="10" xfId="0" applyFont="1" applyFill="1" applyBorder="1" applyAlignment="1">
      <alignment horizontal="left" vertical="top" wrapText="1"/>
    </xf>
    <xf numFmtId="0" fontId="34" fillId="2" borderId="0" xfId="0" applyFont="1" applyFill="1" applyAlignment="1">
      <alignment horizontal="left"/>
    </xf>
    <xf numFmtId="0" fontId="2" fillId="6" borderId="4" xfId="0" applyFont="1" applyFill="1" applyBorder="1" applyAlignment="1">
      <alignment horizontal="right" vertical="center" wrapText="1"/>
    </xf>
    <xf numFmtId="0" fontId="2" fillId="6" borderId="4" xfId="0" applyFont="1" applyFill="1" applyBorder="1" applyAlignment="1">
      <alignment horizontal="right" vertical="center"/>
    </xf>
    <xf numFmtId="0" fontId="2" fillId="3" borderId="7" xfId="0" applyFont="1" applyFill="1" applyBorder="1" applyAlignment="1">
      <alignment horizontal="left" vertical="center"/>
    </xf>
    <xf numFmtId="0" fontId="4" fillId="2" borderId="18" xfId="0" applyFont="1" applyFill="1" applyBorder="1" applyAlignment="1">
      <alignment horizontal="right" vertical="center"/>
    </xf>
    <xf numFmtId="0" fontId="2" fillId="2" borderId="22" xfId="0" applyFont="1" applyFill="1" applyBorder="1" applyAlignment="1">
      <alignment horizontal="right" vertical="center"/>
    </xf>
    <xf numFmtId="177" fontId="30" fillId="2" borderId="20" xfId="0" applyNumberFormat="1" applyFont="1" applyFill="1" applyBorder="1" applyAlignment="1">
      <alignment horizontal="right" vertical="center"/>
    </xf>
    <xf numFmtId="177" fontId="30" fillId="2" borderId="22" xfId="0" applyNumberFormat="1" applyFont="1" applyFill="1" applyBorder="1" applyAlignment="1">
      <alignment horizontal="right" vertical="center"/>
    </xf>
    <xf numFmtId="38" fontId="4" fillId="0" borderId="1" xfId="2" applyFont="1" applyFill="1" applyBorder="1" applyAlignment="1">
      <alignment vertical="center" wrapText="1"/>
    </xf>
    <xf numFmtId="183" fontId="6" fillId="0" borderId="1" xfId="0" applyNumberFormat="1" applyFont="1" applyFill="1" applyBorder="1" applyAlignment="1">
      <alignment vertical="center" wrapText="1"/>
    </xf>
    <xf numFmtId="0" fontId="34" fillId="0" borderId="0" xfId="0" applyFont="1" applyFill="1" applyAlignment="1">
      <alignment horizontal="left" vertical="center"/>
    </xf>
    <xf numFmtId="0" fontId="32" fillId="0" borderId="0" xfId="0" applyFont="1" applyFill="1" applyAlignment="1">
      <alignment horizontal="left" vertical="center"/>
    </xf>
    <xf numFmtId="0" fontId="2" fillId="4" borderId="9" xfId="0" applyFont="1" applyFill="1" applyBorder="1">
      <alignment vertical="center"/>
    </xf>
    <xf numFmtId="0" fontId="2" fillId="3" borderId="6" xfId="0" applyFont="1" applyFill="1" applyBorder="1" applyAlignment="1">
      <alignment horizontal="left" vertical="center"/>
    </xf>
    <xf numFmtId="0" fontId="2" fillId="3" borderId="10" xfId="0" applyFont="1" applyFill="1" applyBorder="1">
      <alignment vertical="center"/>
    </xf>
    <xf numFmtId="0" fontId="2" fillId="3" borderId="12" xfId="0" applyFont="1" applyFill="1" applyBorder="1" applyAlignment="1">
      <alignment horizontal="left" vertical="center"/>
    </xf>
    <xf numFmtId="187" fontId="4" fillId="0" borderId="1" xfId="0" applyNumberFormat="1" applyFont="1" applyFill="1" applyBorder="1" applyAlignment="1">
      <alignment horizontal="right" vertical="center"/>
    </xf>
    <xf numFmtId="177" fontId="4" fillId="0" borderId="1" xfId="0" applyNumberFormat="1" applyFont="1" applyFill="1" applyBorder="1" applyAlignment="1">
      <alignment horizontal="right" vertical="center"/>
    </xf>
    <xf numFmtId="0" fontId="9" fillId="0" borderId="0" xfId="0" applyFont="1">
      <alignment vertical="center"/>
    </xf>
    <xf numFmtId="0" fontId="48" fillId="2" borderId="0" xfId="0" applyFont="1" applyFill="1" applyBorder="1" applyAlignment="1">
      <alignment horizontal="left" wrapText="1"/>
    </xf>
    <xf numFmtId="0" fontId="10" fillId="2" borderId="0" xfId="0" applyFont="1" applyFill="1" applyBorder="1" applyAlignment="1">
      <alignment horizontal="left" wrapText="1"/>
    </xf>
    <xf numFmtId="0" fontId="51" fillId="0" borderId="0" xfId="0" applyFont="1" applyBorder="1">
      <alignment vertical="center"/>
    </xf>
    <xf numFmtId="0" fontId="4" fillId="2" borderId="0" xfId="0" applyFont="1" applyFill="1" applyBorder="1">
      <alignment vertical="center"/>
    </xf>
    <xf numFmtId="0" fontId="4" fillId="2"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4" fillId="3" borderId="8"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8" fillId="2" borderId="2" xfId="0" applyFont="1" applyFill="1" applyBorder="1" applyAlignment="1">
      <alignment horizontal="left" wrapText="1"/>
    </xf>
    <xf numFmtId="0" fontId="10" fillId="2" borderId="2" xfId="0" applyFont="1" applyFill="1" applyBorder="1" applyAlignment="1">
      <alignment horizontal="left" wrapText="1"/>
    </xf>
    <xf numFmtId="0" fontId="9" fillId="2" borderId="2" xfId="0" applyFont="1" applyFill="1" applyBorder="1" applyAlignment="1">
      <alignment horizontal="left" wrapText="1"/>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4" fillId="3" borderId="8"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9" fillId="2" borderId="0" xfId="0" applyFont="1" applyFill="1" applyAlignment="1">
      <alignment horizontal="left" vertical="center" wrapText="1"/>
    </xf>
    <xf numFmtId="0" fontId="2" fillId="3" borderId="8" xfId="0" applyFont="1" applyFill="1" applyBorder="1" applyAlignment="1">
      <alignment horizontal="left" vertical="center"/>
    </xf>
    <xf numFmtId="0" fontId="18" fillId="2" borderId="0" xfId="0" applyFont="1" applyFill="1" applyAlignment="1">
      <alignment horizontal="left" vertical="center" wrapText="1"/>
    </xf>
    <xf numFmtId="0" fontId="34" fillId="0" borderId="2" xfId="0" applyFont="1" applyBorder="1" applyAlignment="1">
      <alignment horizontal="left"/>
    </xf>
    <xf numFmtId="0" fontId="33" fillId="6" borderId="8" xfId="0" applyFont="1" applyFill="1" applyBorder="1" applyAlignment="1">
      <alignment horizontal="left" vertical="center"/>
    </xf>
    <xf numFmtId="0" fontId="2" fillId="6" borderId="8" xfId="0" applyFont="1" applyFill="1" applyBorder="1" applyAlignment="1">
      <alignment horizontal="left" vertical="center"/>
    </xf>
    <xf numFmtId="0" fontId="34" fillId="0" borderId="2" xfId="0" applyFont="1" applyBorder="1" applyAlignment="1">
      <alignment horizontal="left" wrapText="1"/>
    </xf>
    <xf numFmtId="0" fontId="40" fillId="6" borderId="6" xfId="0" applyFont="1" applyFill="1" applyBorder="1">
      <alignment vertical="center"/>
    </xf>
    <xf numFmtId="0" fontId="40" fillId="6" borderId="8" xfId="0" applyFont="1" applyFill="1" applyBorder="1">
      <alignment vertical="center"/>
    </xf>
    <xf numFmtId="0" fontId="16" fillId="4" borderId="0" xfId="0" applyFont="1" applyFill="1" applyAlignment="1">
      <alignment horizontal="left" vertical="center"/>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0" fontId="18" fillId="2" borderId="11" xfId="0" applyFont="1" applyFill="1" applyBorder="1" applyAlignment="1">
      <alignment horizontal="left" vertical="center"/>
    </xf>
    <xf numFmtId="0" fontId="34" fillId="2" borderId="2" xfId="0" applyFont="1" applyFill="1" applyBorder="1" applyAlignment="1"/>
    <xf numFmtId="0" fontId="9" fillId="2" borderId="2" xfId="0" applyFont="1" applyFill="1" applyBorder="1" applyAlignment="1"/>
    <xf numFmtId="0" fontId="34" fillId="2" borderId="2" xfId="0" applyFont="1" applyFill="1" applyBorder="1" applyAlignment="1">
      <alignment horizontal="left" vertical="top" wrapText="1"/>
    </xf>
    <xf numFmtId="0" fontId="33" fillId="6" borderId="6" xfId="0" applyFont="1" applyFill="1" applyBorder="1" applyAlignment="1">
      <alignment horizontal="left" vertical="center"/>
    </xf>
    <xf numFmtId="0" fontId="2" fillId="6" borderId="6" xfId="0" applyFont="1" applyFill="1" applyBorder="1" applyAlignment="1">
      <alignment horizontal="left" vertical="center"/>
    </xf>
    <xf numFmtId="0" fontId="34" fillId="2" borderId="0" xfId="0" applyFont="1" applyFill="1" applyAlignment="1">
      <alignment horizontal="left" vertical="top" wrapText="1"/>
    </xf>
    <xf numFmtId="0" fontId="38" fillId="4" borderId="0" xfId="0" applyFont="1" applyFill="1" applyAlignment="1">
      <alignment horizontal="left" vertical="center"/>
    </xf>
    <xf numFmtId="0" fontId="40" fillId="6" borderId="8" xfId="0" applyFont="1" applyFill="1" applyBorder="1" applyAlignment="1">
      <alignment horizontal="left" vertical="center"/>
    </xf>
    <xf numFmtId="0" fontId="34" fillId="0" borderId="2" xfId="0" applyFont="1" applyBorder="1" applyAlignment="1">
      <alignment vertical="center" wrapText="1"/>
    </xf>
    <xf numFmtId="0" fontId="9" fillId="0" borderId="2" xfId="0" applyFont="1" applyBorder="1" applyAlignment="1">
      <alignment vertical="center" wrapText="1"/>
    </xf>
  </cellXfs>
  <cellStyles count="4">
    <cellStyle name="パーセント" xfId="3" builtinId="5"/>
    <cellStyle name="ハイパーリンク" xfId="1" builtinId="8"/>
    <cellStyle name="桁区切り" xfId="2" builtinId="6"/>
    <cellStyle name="標準" xfId="0" builtinId="0"/>
  </cellStyles>
  <dxfs count="0"/>
  <tableStyles count="1" defaultTableStyle="TableStyleMedium2" defaultPivotStyle="PivotStyleLight16">
    <tableStyle name="Invisible" pivot="0" table="0" count="0" xr9:uid="{1A28204A-FF54-44AF-920A-04FE40C98142}"/>
  </tableStyles>
  <colors>
    <mruColors>
      <color rgb="FF08107B"/>
      <color rgb="FF0000FF"/>
      <color rgb="FFFF00F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lympus.co.jp/csr/environment/pdf/assurance_j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1D4E-F2F7-4CE9-A1CB-F3674B64F49E}">
  <sheetPr>
    <tabColor theme="7" tint="0.59999389629810485"/>
  </sheetPr>
  <dimension ref="A1:H222"/>
  <sheetViews>
    <sheetView tabSelected="1" zoomScale="85" zoomScaleNormal="85" workbookViewId="0">
      <selection activeCell="L10" sqref="L10"/>
    </sheetView>
  </sheetViews>
  <sheetFormatPr defaultColWidth="8.6328125" defaultRowHeight="15" customHeight="1" x14ac:dyDescent="0.2"/>
  <cols>
    <col min="1" max="1" width="3.90625" style="14" customWidth="1"/>
    <col min="2" max="2" width="24.36328125" style="14" customWidth="1"/>
    <col min="3" max="3" width="29.90625" style="59" customWidth="1"/>
    <col min="4" max="6" width="13.90625" style="14" customWidth="1"/>
    <col min="7" max="7" width="15" style="14" customWidth="1"/>
    <col min="8" max="8" width="13.6328125" style="14" customWidth="1"/>
    <col min="9" max="13" width="9" style="14" bestFit="1" customWidth="1"/>
    <col min="14" max="14" width="9" style="14" customWidth="1"/>
    <col min="15" max="16384" width="8.6328125" style="14"/>
  </cols>
  <sheetData>
    <row r="1" spans="2:8" ht="17.25" customHeight="1" x14ac:dyDescent="0.2"/>
    <row r="2" spans="2:8" ht="26.5" x14ac:dyDescent="0.25">
      <c r="B2" s="29" t="s">
        <v>18</v>
      </c>
      <c r="C2" s="28"/>
      <c r="G2" s="67"/>
      <c r="H2" t="s">
        <v>19</v>
      </c>
    </row>
    <row r="3" spans="2:8" ht="20.399999999999999" x14ac:dyDescent="0.2">
      <c r="B3" s="28"/>
      <c r="C3" s="28"/>
    </row>
    <row r="4" spans="2:8" ht="11.5" x14ac:dyDescent="0.2">
      <c r="B4" s="340" t="s">
        <v>20</v>
      </c>
      <c r="C4" s="340"/>
      <c r="D4" s="340"/>
      <c r="E4" s="340"/>
      <c r="F4" s="340"/>
      <c r="G4" s="340"/>
    </row>
    <row r="5" spans="2:8" ht="11.5" x14ac:dyDescent="0.2">
      <c r="B5" s="340" t="s">
        <v>21</v>
      </c>
      <c r="C5" s="340"/>
      <c r="D5" s="340"/>
      <c r="E5" s="340"/>
      <c r="F5" s="340"/>
      <c r="G5" s="340"/>
    </row>
    <row r="6" spans="2:8" ht="11.5" x14ac:dyDescent="0.2">
      <c r="B6" s="340" t="s">
        <v>22</v>
      </c>
      <c r="C6" s="333"/>
      <c r="D6" s="333"/>
      <c r="E6" s="333"/>
      <c r="F6" s="333"/>
      <c r="G6" s="333"/>
    </row>
    <row r="7" spans="2:8" ht="11.5" x14ac:dyDescent="0.2">
      <c r="B7" s="340" t="s">
        <v>23</v>
      </c>
      <c r="C7" s="340"/>
      <c r="D7" s="340"/>
      <c r="E7" s="340"/>
      <c r="F7" s="340"/>
      <c r="G7" s="340"/>
    </row>
    <row r="8" spans="2:8" ht="14" x14ac:dyDescent="0.2">
      <c r="B8" s="68" t="s">
        <v>24</v>
      </c>
      <c r="C8" s="69"/>
      <c r="D8" s="69"/>
      <c r="E8" s="69"/>
      <c r="F8" s="69"/>
      <c r="G8" s="70"/>
    </row>
    <row r="9" spans="2:8" ht="13.25" x14ac:dyDescent="0.2">
      <c r="B9" s="66"/>
      <c r="C9" s="71"/>
      <c r="D9" s="66"/>
      <c r="E9" s="66"/>
      <c r="F9" s="66"/>
      <c r="G9" s="66"/>
    </row>
    <row r="10" spans="2:8" ht="16.5" customHeight="1" x14ac:dyDescent="0.2">
      <c r="B10" s="341" t="s">
        <v>25</v>
      </c>
      <c r="C10" s="341"/>
      <c r="D10" s="341"/>
      <c r="E10" s="341"/>
      <c r="F10" s="341"/>
      <c r="G10" s="341"/>
      <c r="H10" s="341"/>
    </row>
    <row r="11" spans="2:8" ht="11.4" x14ac:dyDescent="0.2">
      <c r="B11" s="340"/>
      <c r="C11" s="340"/>
      <c r="D11" s="340"/>
      <c r="E11" s="340"/>
      <c r="F11" s="340"/>
      <c r="G11" s="340"/>
    </row>
    <row r="12" spans="2:8" ht="13.75" x14ac:dyDescent="0.2">
      <c r="B12" s="20"/>
    </row>
    <row r="13" spans="2:8" ht="14" x14ac:dyDescent="0.2">
      <c r="B13" s="72" t="s">
        <v>26</v>
      </c>
      <c r="C13" s="73"/>
      <c r="D13" s="74" t="s">
        <v>27</v>
      </c>
      <c r="E13" s="74" t="s">
        <v>28</v>
      </c>
      <c r="F13" s="75" t="s">
        <v>29</v>
      </c>
      <c r="G13" s="75" t="s">
        <v>30</v>
      </c>
      <c r="H13" s="75" t="s">
        <v>31</v>
      </c>
    </row>
    <row r="14" spans="2:8" ht="14" x14ac:dyDescent="0.2">
      <c r="B14" s="342" t="s">
        <v>32</v>
      </c>
      <c r="C14" s="342"/>
      <c r="D14" s="1">
        <v>35174</v>
      </c>
      <c r="E14" s="2">
        <v>31653</v>
      </c>
      <c r="F14" s="3">
        <v>31557</v>
      </c>
      <c r="G14" s="208">
        <v>32805</v>
      </c>
      <c r="H14" s="3">
        <v>28838</v>
      </c>
    </row>
    <row r="15" spans="2:8" ht="11.5" x14ac:dyDescent="0.2">
      <c r="B15" s="209" t="s">
        <v>33</v>
      </c>
      <c r="C15" s="78"/>
      <c r="D15" s="25"/>
      <c r="E15" s="26"/>
      <c r="F15" s="27"/>
      <c r="G15" s="79"/>
      <c r="H15" s="80"/>
    </row>
    <row r="16" spans="2:8" ht="11.4" x14ac:dyDescent="0.2">
      <c r="B16" s="19"/>
      <c r="C16" s="19"/>
      <c r="D16" s="25"/>
      <c r="E16" s="26"/>
      <c r="F16" s="27"/>
      <c r="G16" s="27"/>
      <c r="H16" s="27"/>
    </row>
    <row r="17" spans="2:8" ht="14" x14ac:dyDescent="0.2">
      <c r="B17" s="76" t="s">
        <v>34</v>
      </c>
      <c r="C17" s="77"/>
      <c r="D17" s="1">
        <v>8550</v>
      </c>
      <c r="E17" s="6">
        <v>4775</v>
      </c>
      <c r="F17" s="3">
        <v>3478</v>
      </c>
      <c r="G17" s="61">
        <v>2727</v>
      </c>
      <c r="H17" s="61">
        <v>3037</v>
      </c>
    </row>
    <row r="18" spans="2:8" ht="14" x14ac:dyDescent="0.2">
      <c r="B18" s="81" t="s">
        <v>35</v>
      </c>
      <c r="C18" s="82"/>
      <c r="D18" s="83">
        <v>7755</v>
      </c>
      <c r="E18" s="83">
        <v>4232</v>
      </c>
      <c r="F18" s="84">
        <v>2995</v>
      </c>
      <c r="G18" s="85">
        <v>2319</v>
      </c>
      <c r="H18" s="85">
        <f>H24+H19</f>
        <v>2834</v>
      </c>
    </row>
    <row r="19" spans="2:8" ht="14" x14ac:dyDescent="0.2">
      <c r="B19" s="86"/>
      <c r="C19" s="87" t="s">
        <v>36</v>
      </c>
      <c r="D19" s="7">
        <v>6550</v>
      </c>
      <c r="E19" s="7">
        <v>3473</v>
      </c>
      <c r="F19" s="5">
        <v>2359</v>
      </c>
      <c r="G19" s="62">
        <v>1727</v>
      </c>
      <c r="H19" s="62">
        <f>SUM(H20:H23)</f>
        <v>2001</v>
      </c>
    </row>
    <row r="20" spans="2:8" ht="14" x14ac:dyDescent="0.2">
      <c r="B20" s="88"/>
      <c r="C20" s="89" t="s">
        <v>37</v>
      </c>
      <c r="D20" s="90">
        <v>965</v>
      </c>
      <c r="E20" s="90">
        <v>390</v>
      </c>
      <c r="F20" s="91">
        <v>229</v>
      </c>
      <c r="G20" s="92">
        <v>147</v>
      </c>
      <c r="H20" s="92">
        <v>175</v>
      </c>
    </row>
    <row r="21" spans="2:8" ht="14" x14ac:dyDescent="0.2">
      <c r="B21" s="88"/>
      <c r="C21" s="93" t="s">
        <v>38</v>
      </c>
      <c r="D21" s="94">
        <v>1878</v>
      </c>
      <c r="E21" s="94">
        <v>800</v>
      </c>
      <c r="F21" s="95">
        <v>480</v>
      </c>
      <c r="G21" s="96">
        <v>372</v>
      </c>
      <c r="H21" s="96">
        <v>474</v>
      </c>
    </row>
    <row r="22" spans="2:8" ht="14" x14ac:dyDescent="0.2">
      <c r="B22" s="88"/>
      <c r="C22" s="93" t="s">
        <v>39</v>
      </c>
      <c r="D22" s="94">
        <v>1953</v>
      </c>
      <c r="E22" s="94">
        <v>1025</v>
      </c>
      <c r="F22" s="95">
        <v>680</v>
      </c>
      <c r="G22" s="96">
        <v>509</v>
      </c>
      <c r="H22" s="96">
        <v>612</v>
      </c>
    </row>
    <row r="23" spans="2:8" ht="14" x14ac:dyDescent="0.2">
      <c r="B23" s="88"/>
      <c r="C23" s="97" t="s">
        <v>40</v>
      </c>
      <c r="D23" s="98">
        <v>1754</v>
      </c>
      <c r="E23" s="98">
        <v>1258</v>
      </c>
      <c r="F23" s="99">
        <v>970</v>
      </c>
      <c r="G23" s="100">
        <v>699</v>
      </c>
      <c r="H23" s="100">
        <v>740</v>
      </c>
    </row>
    <row r="24" spans="2:8" ht="14" x14ac:dyDescent="0.2">
      <c r="B24" s="86"/>
      <c r="C24" s="101" t="s">
        <v>41</v>
      </c>
      <c r="D24" s="8">
        <v>1205</v>
      </c>
      <c r="E24" s="7">
        <v>759</v>
      </c>
      <c r="F24" s="5">
        <v>636</v>
      </c>
      <c r="G24" s="62">
        <v>592</v>
      </c>
      <c r="H24" s="62">
        <f>SUM(H25:H28)</f>
        <v>833</v>
      </c>
    </row>
    <row r="25" spans="2:8" ht="14" x14ac:dyDescent="0.2">
      <c r="B25" s="88"/>
      <c r="C25" s="89" t="s">
        <v>37</v>
      </c>
      <c r="D25" s="102">
        <v>300</v>
      </c>
      <c r="E25" s="102">
        <v>132</v>
      </c>
      <c r="F25" s="91">
        <v>86</v>
      </c>
      <c r="G25" s="92">
        <v>65</v>
      </c>
      <c r="H25" s="92">
        <v>87</v>
      </c>
    </row>
    <row r="26" spans="2:8" ht="14" x14ac:dyDescent="0.2">
      <c r="B26" s="88"/>
      <c r="C26" s="93" t="s">
        <v>38</v>
      </c>
      <c r="D26" s="103">
        <v>443</v>
      </c>
      <c r="E26" s="103">
        <v>254</v>
      </c>
      <c r="F26" s="95">
        <v>219</v>
      </c>
      <c r="G26" s="96">
        <v>221</v>
      </c>
      <c r="H26" s="96">
        <v>263</v>
      </c>
    </row>
    <row r="27" spans="2:8" ht="14" x14ac:dyDescent="0.2">
      <c r="B27" s="88"/>
      <c r="C27" s="93" t="s">
        <v>39</v>
      </c>
      <c r="D27" s="103">
        <v>370</v>
      </c>
      <c r="E27" s="103">
        <v>272</v>
      </c>
      <c r="F27" s="95">
        <v>229</v>
      </c>
      <c r="G27" s="96">
        <v>212</v>
      </c>
      <c r="H27" s="96">
        <v>301</v>
      </c>
    </row>
    <row r="28" spans="2:8" ht="14" x14ac:dyDescent="0.2">
      <c r="B28" s="88"/>
      <c r="C28" s="97" t="s">
        <v>40</v>
      </c>
      <c r="D28" s="104">
        <v>92</v>
      </c>
      <c r="E28" s="104">
        <v>101</v>
      </c>
      <c r="F28" s="99">
        <v>102</v>
      </c>
      <c r="G28" s="100">
        <v>94</v>
      </c>
      <c r="H28" s="100">
        <v>182</v>
      </c>
    </row>
    <row r="29" spans="2:8" ht="14" x14ac:dyDescent="0.2">
      <c r="B29" s="81" t="s">
        <v>42</v>
      </c>
      <c r="C29" s="105"/>
      <c r="D29" s="1">
        <v>795</v>
      </c>
      <c r="E29" s="1">
        <v>543</v>
      </c>
      <c r="F29" s="5">
        <v>483</v>
      </c>
      <c r="G29" s="62">
        <v>408</v>
      </c>
      <c r="H29" s="62">
        <f>H35+H30</f>
        <v>239</v>
      </c>
    </row>
    <row r="30" spans="2:8" ht="14" x14ac:dyDescent="0.2">
      <c r="B30" s="88"/>
      <c r="C30" s="87" t="s">
        <v>36</v>
      </c>
      <c r="D30" s="1">
        <v>471</v>
      </c>
      <c r="E30" s="1">
        <v>252</v>
      </c>
      <c r="F30" s="5">
        <v>234</v>
      </c>
      <c r="G30" s="62">
        <v>189</v>
      </c>
      <c r="H30" s="62">
        <f>SUM(H31:H34)</f>
        <v>209</v>
      </c>
    </row>
    <row r="31" spans="2:8" ht="14" x14ac:dyDescent="0.2">
      <c r="B31" s="88"/>
      <c r="C31" s="89" t="s">
        <v>37</v>
      </c>
      <c r="D31" s="102">
        <v>5</v>
      </c>
      <c r="E31" s="102">
        <v>38</v>
      </c>
      <c r="F31" s="91">
        <v>35</v>
      </c>
      <c r="G31" s="92">
        <v>28</v>
      </c>
      <c r="H31" s="92"/>
    </row>
    <row r="32" spans="2:8" ht="14" x14ac:dyDescent="0.2">
      <c r="B32" s="88"/>
      <c r="C32" s="93" t="s">
        <v>38</v>
      </c>
      <c r="D32" s="103">
        <v>27</v>
      </c>
      <c r="E32" s="103">
        <v>58</v>
      </c>
      <c r="F32" s="95">
        <v>55</v>
      </c>
      <c r="G32" s="96">
        <v>50</v>
      </c>
      <c r="H32" s="96">
        <v>2</v>
      </c>
    </row>
    <row r="33" spans="2:8" ht="14" x14ac:dyDescent="0.2">
      <c r="B33" s="88"/>
      <c r="C33" s="93" t="s">
        <v>39</v>
      </c>
      <c r="D33" s="103">
        <v>32</v>
      </c>
      <c r="E33" s="103">
        <v>73</v>
      </c>
      <c r="F33" s="95">
        <v>76</v>
      </c>
      <c r="G33" s="96">
        <v>57</v>
      </c>
      <c r="H33" s="96">
        <v>1</v>
      </c>
    </row>
    <row r="34" spans="2:8" ht="14" x14ac:dyDescent="0.2">
      <c r="B34" s="88"/>
      <c r="C34" s="97" t="s">
        <v>40</v>
      </c>
      <c r="D34" s="104">
        <v>407</v>
      </c>
      <c r="E34" s="104">
        <v>83</v>
      </c>
      <c r="F34" s="99">
        <v>68</v>
      </c>
      <c r="G34" s="100">
        <v>54</v>
      </c>
      <c r="H34" s="100">
        <v>206</v>
      </c>
    </row>
    <row r="35" spans="2:8" ht="14" x14ac:dyDescent="0.2">
      <c r="B35" s="106" t="s">
        <v>5</v>
      </c>
      <c r="C35" s="101" t="s">
        <v>41</v>
      </c>
      <c r="D35" s="1">
        <v>324</v>
      </c>
      <c r="E35" s="1">
        <v>291</v>
      </c>
      <c r="F35" s="5">
        <v>249</v>
      </c>
      <c r="G35" s="62">
        <v>219</v>
      </c>
      <c r="H35" s="62">
        <f>SUM(H36:H39)</f>
        <v>30</v>
      </c>
    </row>
    <row r="36" spans="2:8" ht="14" x14ac:dyDescent="0.2">
      <c r="B36" s="88"/>
      <c r="C36" s="89" t="s">
        <v>37</v>
      </c>
      <c r="D36" s="102">
        <v>20</v>
      </c>
      <c r="E36" s="102">
        <v>31</v>
      </c>
      <c r="F36" s="91">
        <v>26</v>
      </c>
      <c r="G36" s="92">
        <v>23</v>
      </c>
      <c r="H36" s="92">
        <v>1</v>
      </c>
    </row>
    <row r="37" spans="2:8" ht="14" x14ac:dyDescent="0.2">
      <c r="B37" s="88"/>
      <c r="C37" s="93" t="s">
        <v>38</v>
      </c>
      <c r="D37" s="103">
        <v>89</v>
      </c>
      <c r="E37" s="103">
        <v>58</v>
      </c>
      <c r="F37" s="95">
        <v>49</v>
      </c>
      <c r="G37" s="96">
        <v>41</v>
      </c>
      <c r="H37" s="96">
        <v>2</v>
      </c>
    </row>
    <row r="38" spans="2:8" ht="14" x14ac:dyDescent="0.2">
      <c r="B38" s="88"/>
      <c r="C38" s="93" t="s">
        <v>39</v>
      </c>
      <c r="D38" s="103">
        <v>123</v>
      </c>
      <c r="E38" s="103">
        <v>107</v>
      </c>
      <c r="F38" s="95">
        <v>94</v>
      </c>
      <c r="G38" s="96">
        <v>84</v>
      </c>
      <c r="H38" s="96">
        <v>5</v>
      </c>
    </row>
    <row r="39" spans="2:8" ht="14" x14ac:dyDescent="0.2">
      <c r="B39" s="107"/>
      <c r="C39" s="97" t="s">
        <v>40</v>
      </c>
      <c r="D39" s="104">
        <v>92</v>
      </c>
      <c r="E39" s="104">
        <v>95</v>
      </c>
      <c r="F39" s="99">
        <v>80</v>
      </c>
      <c r="G39" s="100">
        <v>71</v>
      </c>
      <c r="H39" s="100">
        <v>22</v>
      </c>
    </row>
    <row r="40" spans="2:8" ht="11.5" x14ac:dyDescent="0.2">
      <c r="C40" s="18"/>
      <c r="D40" s="19"/>
      <c r="E40" s="19"/>
      <c r="F40" s="19"/>
      <c r="G40" s="63"/>
      <c r="H40" s="63"/>
    </row>
    <row r="41" spans="2:8" ht="14" x14ac:dyDescent="0.2">
      <c r="B41" s="326" t="s">
        <v>117</v>
      </c>
      <c r="C41" s="327"/>
      <c r="D41" s="1">
        <v>6333</v>
      </c>
      <c r="E41" s="6">
        <v>8792</v>
      </c>
      <c r="F41" s="3">
        <v>9379</v>
      </c>
      <c r="G41" s="61">
        <v>10192</v>
      </c>
      <c r="H41" s="61">
        <f>H42+H53</f>
        <v>8668</v>
      </c>
    </row>
    <row r="42" spans="2:8" ht="14" x14ac:dyDescent="0.2">
      <c r="B42" s="108" t="s">
        <v>43</v>
      </c>
      <c r="C42" s="109"/>
      <c r="D42" s="83">
        <v>4417</v>
      </c>
      <c r="E42" s="83">
        <v>6808</v>
      </c>
      <c r="F42" s="84">
        <v>6854</v>
      </c>
      <c r="G42" s="85">
        <v>7839</v>
      </c>
      <c r="H42" s="85">
        <f>H48+H43</f>
        <v>7362</v>
      </c>
    </row>
    <row r="43" spans="2:8" ht="14" x14ac:dyDescent="0.2">
      <c r="B43" s="88"/>
      <c r="C43" s="87" t="s">
        <v>36</v>
      </c>
      <c r="D43" s="7">
        <v>2902</v>
      </c>
      <c r="E43" s="7">
        <v>4866</v>
      </c>
      <c r="F43" s="5">
        <v>4910</v>
      </c>
      <c r="G43" s="62">
        <v>5765</v>
      </c>
      <c r="H43" s="62">
        <f>SUM(H44:H47)</f>
        <v>5347</v>
      </c>
    </row>
    <row r="44" spans="2:8" ht="14" x14ac:dyDescent="0.2">
      <c r="B44" s="88"/>
      <c r="C44" s="89" t="s">
        <v>37</v>
      </c>
      <c r="D44" s="90">
        <v>835</v>
      </c>
      <c r="E44" s="90">
        <v>1169</v>
      </c>
      <c r="F44" s="91">
        <v>1128</v>
      </c>
      <c r="G44" s="110">
        <v>1129</v>
      </c>
      <c r="H44" s="110">
        <v>986</v>
      </c>
    </row>
    <row r="45" spans="2:8" ht="14" x14ac:dyDescent="0.2">
      <c r="B45" s="88"/>
      <c r="C45" s="93" t="s">
        <v>38</v>
      </c>
      <c r="D45" s="94">
        <v>891</v>
      </c>
      <c r="E45" s="94">
        <v>1455</v>
      </c>
      <c r="F45" s="95">
        <v>1502</v>
      </c>
      <c r="G45" s="111">
        <v>1681</v>
      </c>
      <c r="H45" s="111">
        <v>1672</v>
      </c>
    </row>
    <row r="46" spans="2:8" ht="14" x14ac:dyDescent="0.2">
      <c r="B46" s="88"/>
      <c r="C46" s="93" t="s">
        <v>39</v>
      </c>
      <c r="D46" s="94">
        <v>679</v>
      </c>
      <c r="E46" s="94">
        <v>1264</v>
      </c>
      <c r="F46" s="95">
        <v>1325</v>
      </c>
      <c r="G46" s="111">
        <v>1625</v>
      </c>
      <c r="H46" s="111">
        <v>1530</v>
      </c>
    </row>
    <row r="47" spans="2:8" ht="14" x14ac:dyDescent="0.2">
      <c r="B47" s="88"/>
      <c r="C47" s="97" t="s">
        <v>40</v>
      </c>
      <c r="D47" s="98">
        <v>497</v>
      </c>
      <c r="E47" s="98">
        <v>978</v>
      </c>
      <c r="F47" s="99">
        <v>955</v>
      </c>
      <c r="G47" s="112">
        <v>1330</v>
      </c>
      <c r="H47" s="112">
        <v>1159</v>
      </c>
    </row>
    <row r="48" spans="2:8" ht="14" x14ac:dyDescent="0.2">
      <c r="B48" s="88"/>
      <c r="C48" s="101" t="s">
        <v>41</v>
      </c>
      <c r="D48" s="113">
        <v>1515</v>
      </c>
      <c r="E48" s="114">
        <v>1942</v>
      </c>
      <c r="F48" s="115">
        <v>1944</v>
      </c>
      <c r="G48" s="116">
        <v>2074</v>
      </c>
      <c r="H48" s="116">
        <f>SUM(H49:H52)</f>
        <v>2015</v>
      </c>
    </row>
    <row r="49" spans="2:8" ht="14" x14ac:dyDescent="0.2">
      <c r="B49" s="88"/>
      <c r="C49" s="89" t="s">
        <v>37</v>
      </c>
      <c r="D49" s="103">
        <v>632</v>
      </c>
      <c r="E49" s="103">
        <v>729</v>
      </c>
      <c r="F49" s="95">
        <v>734</v>
      </c>
      <c r="G49" s="111">
        <v>706</v>
      </c>
      <c r="H49" s="111">
        <v>633</v>
      </c>
    </row>
    <row r="50" spans="2:8" ht="14" x14ac:dyDescent="0.2">
      <c r="B50" s="88"/>
      <c r="C50" s="93" t="s">
        <v>38</v>
      </c>
      <c r="D50" s="103">
        <v>455</v>
      </c>
      <c r="E50" s="103">
        <v>632</v>
      </c>
      <c r="F50" s="95">
        <v>620</v>
      </c>
      <c r="G50" s="111">
        <v>632</v>
      </c>
      <c r="H50" s="111">
        <v>642</v>
      </c>
    </row>
    <row r="51" spans="2:8" ht="14" x14ac:dyDescent="0.2">
      <c r="B51" s="88"/>
      <c r="C51" s="93" t="s">
        <v>39</v>
      </c>
      <c r="D51" s="103">
        <v>317</v>
      </c>
      <c r="E51" s="103">
        <v>435</v>
      </c>
      <c r="F51" s="95">
        <v>435</v>
      </c>
      <c r="G51" s="111">
        <v>518</v>
      </c>
      <c r="H51" s="111">
        <v>510</v>
      </c>
    </row>
    <row r="52" spans="2:8" ht="14" x14ac:dyDescent="0.2">
      <c r="B52" s="88"/>
      <c r="C52" s="97" t="s">
        <v>40</v>
      </c>
      <c r="D52" s="104">
        <v>111</v>
      </c>
      <c r="E52" s="104">
        <v>146</v>
      </c>
      <c r="F52" s="99">
        <v>155</v>
      </c>
      <c r="G52" s="112">
        <v>218</v>
      </c>
      <c r="H52" s="112">
        <v>230</v>
      </c>
    </row>
    <row r="53" spans="2:8" ht="14" x14ac:dyDescent="0.2">
      <c r="B53" s="117" t="s">
        <v>42</v>
      </c>
      <c r="C53" s="105"/>
      <c r="D53" s="1">
        <v>1916</v>
      </c>
      <c r="E53" s="1">
        <v>1984</v>
      </c>
      <c r="F53" s="5">
        <v>2525</v>
      </c>
      <c r="G53" s="62">
        <v>2353</v>
      </c>
      <c r="H53" s="62">
        <f>H59+H54</f>
        <v>1306</v>
      </c>
    </row>
    <row r="54" spans="2:8" ht="14" x14ac:dyDescent="0.2">
      <c r="B54" s="88"/>
      <c r="C54" s="87" t="s">
        <v>36</v>
      </c>
      <c r="D54" s="1">
        <v>612</v>
      </c>
      <c r="E54" s="1">
        <v>1176</v>
      </c>
      <c r="F54" s="5">
        <v>1394</v>
      </c>
      <c r="G54" s="62">
        <v>1226</v>
      </c>
      <c r="H54" s="62">
        <f>SUM(H55:H58)</f>
        <v>464</v>
      </c>
    </row>
    <row r="55" spans="2:8" ht="14" x14ac:dyDescent="0.2">
      <c r="B55" s="88"/>
      <c r="C55" s="89" t="s">
        <v>37</v>
      </c>
      <c r="D55" s="102">
        <v>206</v>
      </c>
      <c r="E55" s="102">
        <v>229</v>
      </c>
      <c r="F55" s="91">
        <v>284</v>
      </c>
      <c r="G55" s="110">
        <v>166</v>
      </c>
      <c r="H55" s="110">
        <v>56</v>
      </c>
    </row>
    <row r="56" spans="2:8" ht="14" x14ac:dyDescent="0.2">
      <c r="B56" s="88"/>
      <c r="C56" s="93" t="s">
        <v>38</v>
      </c>
      <c r="D56" s="103">
        <v>181</v>
      </c>
      <c r="E56" s="103">
        <v>339</v>
      </c>
      <c r="F56" s="95">
        <v>500</v>
      </c>
      <c r="G56" s="111">
        <v>397</v>
      </c>
      <c r="H56" s="111">
        <v>138</v>
      </c>
    </row>
    <row r="57" spans="2:8" ht="14" x14ac:dyDescent="0.2">
      <c r="B57" s="88"/>
      <c r="C57" s="93" t="s">
        <v>39</v>
      </c>
      <c r="D57" s="103">
        <v>97</v>
      </c>
      <c r="E57" s="103">
        <v>289</v>
      </c>
      <c r="F57" s="95">
        <v>324</v>
      </c>
      <c r="G57" s="111">
        <v>307</v>
      </c>
      <c r="H57" s="111">
        <v>71</v>
      </c>
    </row>
    <row r="58" spans="2:8" ht="14" x14ac:dyDescent="0.2">
      <c r="B58" s="88"/>
      <c r="C58" s="97" t="s">
        <v>40</v>
      </c>
      <c r="D58" s="104">
        <v>128</v>
      </c>
      <c r="E58" s="104">
        <v>319</v>
      </c>
      <c r="F58" s="99">
        <v>286</v>
      </c>
      <c r="G58" s="112">
        <v>356</v>
      </c>
      <c r="H58" s="112">
        <v>199</v>
      </c>
    </row>
    <row r="59" spans="2:8" ht="14" x14ac:dyDescent="0.2">
      <c r="B59" s="106" t="s">
        <v>5</v>
      </c>
      <c r="C59" s="101" t="s">
        <v>41</v>
      </c>
      <c r="D59" s="1">
        <v>1304</v>
      </c>
      <c r="E59" s="1">
        <v>808</v>
      </c>
      <c r="F59" s="5">
        <v>1131</v>
      </c>
      <c r="G59" s="62">
        <v>1127</v>
      </c>
      <c r="H59" s="62">
        <f>SUM(H60:H63)</f>
        <v>842</v>
      </c>
    </row>
    <row r="60" spans="2:8" ht="14" x14ac:dyDescent="0.2">
      <c r="B60" s="88"/>
      <c r="C60" s="89" t="s">
        <v>37</v>
      </c>
      <c r="D60" s="102">
        <v>232</v>
      </c>
      <c r="E60" s="102">
        <v>146</v>
      </c>
      <c r="F60" s="91">
        <v>181</v>
      </c>
      <c r="G60" s="110">
        <v>126</v>
      </c>
      <c r="H60" s="110">
        <v>77</v>
      </c>
    </row>
    <row r="61" spans="2:8" ht="14" x14ac:dyDescent="0.2">
      <c r="B61" s="88"/>
      <c r="C61" s="93" t="s">
        <v>38</v>
      </c>
      <c r="D61" s="103">
        <v>441</v>
      </c>
      <c r="E61" s="103">
        <v>280</v>
      </c>
      <c r="F61" s="95">
        <v>410</v>
      </c>
      <c r="G61" s="111">
        <v>401</v>
      </c>
      <c r="H61" s="111">
        <v>302</v>
      </c>
    </row>
    <row r="62" spans="2:8" ht="14" x14ac:dyDescent="0.2">
      <c r="B62" s="88"/>
      <c r="C62" s="93" t="s">
        <v>39</v>
      </c>
      <c r="D62" s="103">
        <v>416</v>
      </c>
      <c r="E62" s="103">
        <v>266</v>
      </c>
      <c r="F62" s="95">
        <v>383</v>
      </c>
      <c r="G62" s="111">
        <v>409</v>
      </c>
      <c r="H62" s="111">
        <v>313</v>
      </c>
    </row>
    <row r="63" spans="2:8" ht="14" x14ac:dyDescent="0.2">
      <c r="B63" s="107"/>
      <c r="C63" s="97" t="s">
        <v>40</v>
      </c>
      <c r="D63" s="104">
        <v>215</v>
      </c>
      <c r="E63" s="104">
        <v>116</v>
      </c>
      <c r="F63" s="99">
        <v>157</v>
      </c>
      <c r="G63" s="112">
        <v>191</v>
      </c>
      <c r="H63" s="99">
        <v>150</v>
      </c>
    </row>
    <row r="64" spans="2:8" ht="45.5" customHeight="1" x14ac:dyDescent="0.2">
      <c r="B64" s="343" t="s">
        <v>160</v>
      </c>
      <c r="C64" s="344"/>
      <c r="D64" s="344"/>
      <c r="E64" s="344"/>
      <c r="F64" s="344"/>
      <c r="G64" s="344"/>
      <c r="H64" s="344"/>
    </row>
    <row r="65" spans="1:8" ht="11.5" x14ac:dyDescent="0.2">
      <c r="C65" s="18"/>
      <c r="D65" s="19"/>
      <c r="E65" s="19"/>
      <c r="F65" s="19"/>
      <c r="G65" s="23"/>
      <c r="H65" s="23"/>
    </row>
    <row r="66" spans="1:8" ht="15" customHeight="1" x14ac:dyDescent="0.2">
      <c r="B66" s="72" t="s">
        <v>44</v>
      </c>
      <c r="C66" s="73"/>
      <c r="D66" s="74" t="s">
        <v>27</v>
      </c>
      <c r="E66" s="74" t="s">
        <v>28</v>
      </c>
      <c r="F66" s="75" t="s">
        <v>29</v>
      </c>
      <c r="G66" s="75" t="s">
        <v>30</v>
      </c>
      <c r="H66" s="75" t="s">
        <v>31</v>
      </c>
    </row>
    <row r="67" spans="1:8" ht="14" x14ac:dyDescent="0.2">
      <c r="B67" s="338" t="s">
        <v>45</v>
      </c>
      <c r="C67" s="338"/>
      <c r="D67" s="4">
        <v>55</v>
      </c>
      <c r="E67" s="4">
        <v>35</v>
      </c>
      <c r="F67" s="5">
        <v>40</v>
      </c>
      <c r="G67" s="118">
        <v>53</v>
      </c>
      <c r="H67" s="118">
        <f>H69+H68</f>
        <v>58</v>
      </c>
    </row>
    <row r="68" spans="1:8" ht="14" x14ac:dyDescent="0.2">
      <c r="B68" s="88"/>
      <c r="C68" s="89" t="s">
        <v>46</v>
      </c>
      <c r="D68" s="119">
        <v>32</v>
      </c>
      <c r="E68" s="119">
        <v>17</v>
      </c>
      <c r="F68" s="115">
        <v>24</v>
      </c>
      <c r="G68" s="120">
        <v>33</v>
      </c>
      <c r="H68" s="120">
        <v>35</v>
      </c>
    </row>
    <row r="69" spans="1:8" ht="14" x14ac:dyDescent="0.2">
      <c r="B69" s="107"/>
      <c r="C69" s="97" t="s">
        <v>47</v>
      </c>
      <c r="D69" s="121">
        <v>23</v>
      </c>
      <c r="E69" s="121">
        <v>18</v>
      </c>
      <c r="F69" s="122">
        <v>16</v>
      </c>
      <c r="G69" s="123">
        <v>20</v>
      </c>
      <c r="H69" s="123">
        <v>23</v>
      </c>
    </row>
    <row r="70" spans="1:8" ht="14" x14ac:dyDescent="0.2">
      <c r="B70" s="338" t="s">
        <v>118</v>
      </c>
      <c r="C70" s="339"/>
      <c r="D70" s="4">
        <v>16</v>
      </c>
      <c r="E70" s="4">
        <v>17</v>
      </c>
      <c r="F70" s="5">
        <v>35</v>
      </c>
      <c r="G70" s="118">
        <v>35</v>
      </c>
      <c r="H70" s="118">
        <f>H72+H71</f>
        <v>31</v>
      </c>
    </row>
    <row r="71" spans="1:8" ht="14" x14ac:dyDescent="0.2">
      <c r="B71" s="124"/>
      <c r="C71" s="125" t="s">
        <v>46</v>
      </c>
      <c r="D71" s="119">
        <v>6</v>
      </c>
      <c r="E71" s="119">
        <v>10</v>
      </c>
      <c r="F71" s="115">
        <v>22</v>
      </c>
      <c r="G71" s="126">
        <v>22</v>
      </c>
      <c r="H71" s="126">
        <v>19</v>
      </c>
    </row>
    <row r="72" spans="1:8" ht="14" x14ac:dyDescent="0.2">
      <c r="B72" s="107"/>
      <c r="C72" s="127" t="s">
        <v>47</v>
      </c>
      <c r="D72" s="121">
        <v>10</v>
      </c>
      <c r="E72" s="121">
        <v>7</v>
      </c>
      <c r="F72" s="122">
        <v>13</v>
      </c>
      <c r="G72" s="128">
        <v>13</v>
      </c>
      <c r="H72" s="128">
        <v>12</v>
      </c>
    </row>
    <row r="73" spans="1:8" ht="15" customHeight="1" x14ac:dyDescent="0.2">
      <c r="A73" s="60"/>
      <c r="B73" s="326" t="s">
        <v>48</v>
      </c>
      <c r="C73" s="326"/>
      <c r="D73" s="221" t="s">
        <v>121</v>
      </c>
      <c r="E73" s="222" t="s">
        <v>121</v>
      </c>
      <c r="F73" s="223" t="s">
        <v>121</v>
      </c>
      <c r="G73" s="224" t="s">
        <v>121</v>
      </c>
      <c r="H73" s="129">
        <v>43</v>
      </c>
    </row>
    <row r="74" spans="1:8" ht="15" customHeight="1" x14ac:dyDescent="0.2">
      <c r="A74" s="60"/>
      <c r="B74" s="326" t="s">
        <v>49</v>
      </c>
      <c r="C74" s="326"/>
      <c r="D74" s="228" t="s">
        <v>121</v>
      </c>
      <c r="E74" s="227" t="s">
        <v>121</v>
      </c>
      <c r="F74" s="226" t="s">
        <v>121</v>
      </c>
      <c r="G74" s="225" t="s">
        <v>121</v>
      </c>
      <c r="H74" s="129">
        <v>21</v>
      </c>
    </row>
    <row r="75" spans="1:8" ht="11.5" x14ac:dyDescent="0.2">
      <c r="A75" s="60"/>
      <c r="C75" s="14"/>
    </row>
    <row r="76" spans="1:8" ht="15" customHeight="1" x14ac:dyDescent="0.2">
      <c r="A76" s="60"/>
      <c r="B76" s="72" t="s">
        <v>50</v>
      </c>
      <c r="C76" s="73"/>
      <c r="D76" s="42" t="s">
        <v>51</v>
      </c>
      <c r="E76" s="42" t="s">
        <v>52</v>
      </c>
      <c r="F76" s="43" t="s">
        <v>53</v>
      </c>
      <c r="G76" s="43" t="s">
        <v>54</v>
      </c>
      <c r="H76" s="43" t="s">
        <v>31</v>
      </c>
    </row>
    <row r="77" spans="1:8" ht="14" x14ac:dyDescent="0.2">
      <c r="A77" s="60"/>
      <c r="B77" s="130" t="s">
        <v>55</v>
      </c>
      <c r="C77" s="210" t="s">
        <v>56</v>
      </c>
      <c r="D77" s="229" t="s">
        <v>121</v>
      </c>
      <c r="E77" s="239" t="s">
        <v>121</v>
      </c>
      <c r="F77" s="249" t="s">
        <v>121</v>
      </c>
      <c r="G77" s="258" t="s">
        <v>121</v>
      </c>
      <c r="H77" s="129">
        <v>38.4</v>
      </c>
    </row>
    <row r="78" spans="1:8" ht="14" x14ac:dyDescent="0.2">
      <c r="A78" s="60"/>
      <c r="B78" s="131"/>
      <c r="C78" s="210" t="s">
        <v>57</v>
      </c>
      <c r="D78" s="230" t="s">
        <v>121</v>
      </c>
      <c r="E78" s="240" t="s">
        <v>121</v>
      </c>
      <c r="F78" s="250" t="s">
        <v>121</v>
      </c>
      <c r="G78" s="258" t="s">
        <v>121</v>
      </c>
      <c r="H78" s="129">
        <v>25.4</v>
      </c>
    </row>
    <row r="79" spans="1:8" ht="14" x14ac:dyDescent="0.2">
      <c r="A79" s="60"/>
      <c r="B79" s="131"/>
      <c r="C79" s="210" t="s">
        <v>58</v>
      </c>
      <c r="D79" s="231" t="s">
        <v>121</v>
      </c>
      <c r="E79" s="241" t="s">
        <v>121</v>
      </c>
      <c r="F79" s="251" t="s">
        <v>121</v>
      </c>
      <c r="G79" s="258" t="s">
        <v>121</v>
      </c>
      <c r="H79" s="129">
        <v>22</v>
      </c>
    </row>
    <row r="80" spans="1:8" ht="14" x14ac:dyDescent="0.2">
      <c r="A80" s="60"/>
      <c r="B80" s="131"/>
      <c r="C80" s="210" t="s">
        <v>59</v>
      </c>
      <c r="D80" s="232" t="s">
        <v>121</v>
      </c>
      <c r="E80" s="242" t="s">
        <v>121</v>
      </c>
      <c r="F80" s="252" t="s">
        <v>121</v>
      </c>
      <c r="G80" s="258" t="s">
        <v>121</v>
      </c>
      <c r="H80" s="129">
        <v>16.100000000000001</v>
      </c>
    </row>
    <row r="81" spans="1:8" ht="14" x14ac:dyDescent="0.2">
      <c r="A81" s="60"/>
      <c r="B81" s="131"/>
      <c r="C81" s="211" t="s">
        <v>60</v>
      </c>
      <c r="D81" s="233" t="s">
        <v>121</v>
      </c>
      <c r="E81" s="243" t="s">
        <v>121</v>
      </c>
      <c r="F81" s="253" t="s">
        <v>121</v>
      </c>
      <c r="G81" s="258" t="s">
        <v>121</v>
      </c>
      <c r="H81" s="132">
        <v>20.5</v>
      </c>
    </row>
    <row r="82" spans="1:8" ht="14" x14ac:dyDescent="0.2">
      <c r="A82" s="60"/>
      <c r="B82" s="212"/>
      <c r="C82" s="211" t="s">
        <v>61</v>
      </c>
      <c r="D82" s="234" t="s">
        <v>121</v>
      </c>
      <c r="E82" s="244" t="s">
        <v>121</v>
      </c>
      <c r="F82" s="254" t="s">
        <v>121</v>
      </c>
      <c r="G82" s="258" t="s">
        <v>121</v>
      </c>
      <c r="H82" s="132">
        <v>17.5</v>
      </c>
    </row>
    <row r="83" spans="1:8" ht="14" x14ac:dyDescent="0.2">
      <c r="B83" s="213" t="s">
        <v>62</v>
      </c>
      <c r="C83" s="210" t="s">
        <v>56</v>
      </c>
      <c r="D83" s="235" t="s">
        <v>121</v>
      </c>
      <c r="E83" s="245" t="s">
        <v>121</v>
      </c>
      <c r="F83" s="258" t="s">
        <v>121</v>
      </c>
      <c r="G83" s="258" t="s">
        <v>121</v>
      </c>
      <c r="H83" s="129">
        <v>19.5</v>
      </c>
    </row>
    <row r="84" spans="1:8" ht="14" x14ac:dyDescent="0.2">
      <c r="B84" s="213"/>
      <c r="C84" s="210" t="s">
        <v>57</v>
      </c>
      <c r="D84" s="12">
        <v>3.6</v>
      </c>
      <c r="E84" s="46">
        <v>4.5999999999999996</v>
      </c>
      <c r="F84" s="46">
        <v>6</v>
      </c>
      <c r="G84" s="18">
        <v>7.2</v>
      </c>
      <c r="H84" s="129">
        <v>9.1</v>
      </c>
    </row>
    <row r="85" spans="1:8" ht="14" x14ac:dyDescent="0.2">
      <c r="B85" s="214"/>
      <c r="C85" s="215" t="s">
        <v>58</v>
      </c>
      <c r="D85" s="236" t="s">
        <v>121</v>
      </c>
      <c r="E85" s="246" t="s">
        <v>121</v>
      </c>
      <c r="F85" s="258" t="s">
        <v>121</v>
      </c>
      <c r="G85" s="258" t="s">
        <v>121</v>
      </c>
      <c r="H85" s="129">
        <v>13.9</v>
      </c>
    </row>
    <row r="86" spans="1:8" ht="14" x14ac:dyDescent="0.2">
      <c r="B86" s="205" t="s">
        <v>119</v>
      </c>
      <c r="C86" s="215" t="s">
        <v>56</v>
      </c>
      <c r="D86" s="237" t="s">
        <v>121</v>
      </c>
      <c r="E86" s="247" t="s">
        <v>121</v>
      </c>
      <c r="F86" s="258" t="s">
        <v>121</v>
      </c>
      <c r="G86" s="258" t="s">
        <v>121</v>
      </c>
      <c r="H86" s="129">
        <v>33.6</v>
      </c>
    </row>
    <row r="87" spans="1:8" ht="14" x14ac:dyDescent="0.2">
      <c r="B87" s="216"/>
      <c r="C87" s="215" t="s">
        <v>57</v>
      </c>
      <c r="D87" s="238" t="s">
        <v>121</v>
      </c>
      <c r="E87" s="248" t="s">
        <v>121</v>
      </c>
      <c r="F87" s="258" t="s">
        <v>121</v>
      </c>
      <c r="G87" s="258" t="s">
        <v>121</v>
      </c>
      <c r="H87" s="129">
        <v>8.9</v>
      </c>
    </row>
    <row r="88" spans="1:8" ht="11.5" x14ac:dyDescent="0.3">
      <c r="B88" s="217" t="s">
        <v>120</v>
      </c>
      <c r="C88" s="218"/>
      <c r="D88" s="44"/>
      <c r="E88" s="44"/>
      <c r="F88" s="44"/>
    </row>
    <row r="89" spans="1:8" ht="11.5" x14ac:dyDescent="0.3">
      <c r="B89" s="135"/>
      <c r="C89" s="136"/>
      <c r="D89" s="44"/>
      <c r="E89" s="44"/>
      <c r="F89" s="44"/>
    </row>
    <row r="90" spans="1:8" ht="15" customHeight="1" x14ac:dyDescent="0.2">
      <c r="B90" s="72" t="s">
        <v>63</v>
      </c>
      <c r="C90" s="73"/>
      <c r="D90" s="42" t="s">
        <v>51</v>
      </c>
      <c r="E90" s="42" t="s">
        <v>52</v>
      </c>
      <c r="F90" s="43" t="s">
        <v>53</v>
      </c>
      <c r="G90" s="43" t="s">
        <v>54</v>
      </c>
      <c r="H90" s="43" t="s">
        <v>31</v>
      </c>
    </row>
    <row r="91" spans="1:8" ht="14" x14ac:dyDescent="0.2">
      <c r="B91" s="137" t="s">
        <v>64</v>
      </c>
      <c r="C91" s="138" t="s">
        <v>65</v>
      </c>
      <c r="D91" s="4">
        <v>2.33</v>
      </c>
      <c r="E91" s="8">
        <v>2.63</v>
      </c>
      <c r="F91" s="8">
        <v>2.58</v>
      </c>
      <c r="G91" s="8">
        <v>2.78</v>
      </c>
      <c r="H91" s="8">
        <v>2.85</v>
      </c>
    </row>
    <row r="92" spans="1:8" ht="14" x14ac:dyDescent="0.2">
      <c r="B92" s="139"/>
      <c r="C92" s="140" t="s">
        <v>66</v>
      </c>
      <c r="D92" s="141">
        <v>262</v>
      </c>
      <c r="E92" s="141">
        <v>293</v>
      </c>
      <c r="F92" s="9">
        <v>274</v>
      </c>
      <c r="G92" s="9">
        <v>263</v>
      </c>
      <c r="H92" s="64">
        <v>266</v>
      </c>
    </row>
    <row r="93" spans="1:8" ht="11.5" x14ac:dyDescent="0.3">
      <c r="B93" s="335" t="s">
        <v>67</v>
      </c>
      <c r="C93" s="336"/>
      <c r="D93" s="336"/>
      <c r="E93" s="336"/>
      <c r="F93" s="336"/>
      <c r="G93" s="336"/>
      <c r="H93" s="336"/>
    </row>
    <row r="94" spans="1:8" ht="13" x14ac:dyDescent="0.2">
      <c r="B94" s="334"/>
      <c r="C94" s="334"/>
      <c r="D94" s="17"/>
      <c r="E94" s="17"/>
      <c r="G94" s="17"/>
    </row>
    <row r="95" spans="1:8" ht="14" x14ac:dyDescent="0.2">
      <c r="B95" s="72" t="s">
        <v>68</v>
      </c>
      <c r="C95" s="73"/>
      <c r="D95" s="42" t="s">
        <v>0</v>
      </c>
      <c r="E95" s="42" t="s">
        <v>1</v>
      </c>
      <c r="F95" s="43" t="s">
        <v>2</v>
      </c>
      <c r="G95" s="43" t="s">
        <v>3</v>
      </c>
      <c r="H95" s="43" t="s">
        <v>31</v>
      </c>
    </row>
    <row r="96" spans="1:8" ht="14" x14ac:dyDescent="0.2">
      <c r="B96" s="326" t="s">
        <v>45</v>
      </c>
      <c r="C96" s="326"/>
      <c r="D96" s="11">
        <v>381</v>
      </c>
      <c r="E96" s="11">
        <v>289</v>
      </c>
      <c r="F96" s="9">
        <v>157</v>
      </c>
      <c r="G96" s="118">
        <v>166</v>
      </c>
      <c r="H96" s="220">
        <v>320</v>
      </c>
    </row>
    <row r="97" spans="1:8" ht="14" x14ac:dyDescent="0.2">
      <c r="B97" s="326" t="s">
        <v>122</v>
      </c>
      <c r="C97" s="327"/>
      <c r="D97" s="11">
        <v>124</v>
      </c>
      <c r="E97" s="11">
        <v>165</v>
      </c>
      <c r="F97" s="10" t="s">
        <v>4</v>
      </c>
      <c r="G97" s="64">
        <v>178</v>
      </c>
      <c r="H97" s="220">
        <v>126</v>
      </c>
    </row>
    <row r="98" spans="1:8" ht="11.5" x14ac:dyDescent="0.3">
      <c r="B98" s="142" t="s">
        <v>69</v>
      </c>
      <c r="C98" s="14"/>
      <c r="D98" s="24"/>
      <c r="E98" s="24"/>
      <c r="F98" s="17"/>
      <c r="H98" s="48"/>
    </row>
    <row r="99" spans="1:8" ht="11.5" x14ac:dyDescent="0.2">
      <c r="B99" s="143"/>
      <c r="C99" s="143"/>
      <c r="D99" s="143"/>
      <c r="E99" s="143"/>
      <c r="F99" s="143"/>
      <c r="G99" s="143"/>
      <c r="H99" s="17"/>
    </row>
    <row r="100" spans="1:8" ht="15" customHeight="1" x14ac:dyDescent="0.2">
      <c r="B100" s="72" t="s">
        <v>70</v>
      </c>
      <c r="C100" s="73"/>
      <c r="D100" s="42" t="s">
        <v>51</v>
      </c>
      <c r="E100" s="42" t="s">
        <v>52</v>
      </c>
      <c r="F100" s="43" t="s">
        <v>53</v>
      </c>
      <c r="G100" s="43" t="s">
        <v>54</v>
      </c>
      <c r="H100" s="43" t="s">
        <v>31</v>
      </c>
    </row>
    <row r="101" spans="1:8" ht="14" x14ac:dyDescent="0.2">
      <c r="B101" s="144" t="s">
        <v>71</v>
      </c>
      <c r="C101" s="219" t="s">
        <v>72</v>
      </c>
      <c r="D101" s="258" t="s">
        <v>4</v>
      </c>
      <c r="E101" s="258" t="s">
        <v>4</v>
      </c>
      <c r="F101" s="258" t="s">
        <v>4</v>
      </c>
      <c r="G101" s="45">
        <v>4636</v>
      </c>
      <c r="H101" s="57">
        <v>4571</v>
      </c>
    </row>
    <row r="102" spans="1:8" ht="14" x14ac:dyDescent="0.2">
      <c r="B102" s="214"/>
      <c r="C102" s="278" t="s">
        <v>73</v>
      </c>
      <c r="D102" s="258" t="s">
        <v>4</v>
      </c>
      <c r="E102" s="258" t="s">
        <v>4</v>
      </c>
      <c r="F102" s="258" t="s">
        <v>4</v>
      </c>
      <c r="G102" s="45">
        <v>69</v>
      </c>
      <c r="H102" s="57">
        <v>68</v>
      </c>
    </row>
    <row r="103" spans="1:8" ht="11.5" x14ac:dyDescent="0.2">
      <c r="B103" s="279" t="s">
        <v>74</v>
      </c>
      <c r="C103" s="280"/>
      <c r="D103" s="143"/>
      <c r="E103" s="143"/>
      <c r="F103" s="143"/>
      <c r="G103" s="143"/>
      <c r="H103" s="17"/>
    </row>
    <row r="104" spans="1:8" ht="13" x14ac:dyDescent="0.2">
      <c r="B104" s="334"/>
      <c r="C104" s="334"/>
      <c r="F104" s="32"/>
      <c r="G104" s="30"/>
      <c r="H104" s="30"/>
    </row>
    <row r="105" spans="1:8" ht="15" customHeight="1" x14ac:dyDescent="0.2">
      <c r="B105" s="72" t="s">
        <v>75</v>
      </c>
      <c r="C105" s="73"/>
      <c r="D105" s="42" t="s">
        <v>51</v>
      </c>
      <c r="E105" s="42" t="s">
        <v>52</v>
      </c>
      <c r="F105" s="43" t="s">
        <v>53</v>
      </c>
      <c r="G105" s="43" t="s">
        <v>54</v>
      </c>
      <c r="H105" s="43" t="s">
        <v>31</v>
      </c>
    </row>
    <row r="106" spans="1:8" ht="14" x14ac:dyDescent="0.2">
      <c r="B106" s="326" t="s">
        <v>76</v>
      </c>
      <c r="C106" s="326"/>
      <c r="D106" s="147">
        <f>141.4/12</f>
        <v>11.783333333333333</v>
      </c>
      <c r="E106" s="147">
        <f>78.9/12</f>
        <v>6.5750000000000002</v>
      </c>
      <c r="F106" s="148">
        <f>94.8/12</f>
        <v>7.8999999999999995</v>
      </c>
      <c r="G106" s="149">
        <f>102.4/12</f>
        <v>8.5333333333333332</v>
      </c>
      <c r="H106" s="150">
        <v>10.52</v>
      </c>
    </row>
    <row r="107" spans="1:8" ht="14" x14ac:dyDescent="0.2">
      <c r="B107" s="327" t="s">
        <v>123</v>
      </c>
      <c r="C107" s="326"/>
      <c r="D107" s="148">
        <f>121/12</f>
        <v>10.083333333333334</v>
      </c>
      <c r="E107" s="148">
        <f>71.9/12</f>
        <v>5.9916666666666671</v>
      </c>
      <c r="F107" s="151">
        <f>68.0442555555556/12</f>
        <v>5.6703546296296325</v>
      </c>
      <c r="G107" s="152">
        <f>114.042763888889/12</f>
        <v>9.5035636574074172</v>
      </c>
      <c r="H107" s="152">
        <v>12.17</v>
      </c>
    </row>
    <row r="108" spans="1:8" ht="11.5" x14ac:dyDescent="0.2">
      <c r="B108" s="281" t="s">
        <v>77</v>
      </c>
      <c r="C108" s="153"/>
      <c r="D108" s="153"/>
      <c r="E108" s="153"/>
      <c r="F108" s="154"/>
      <c r="G108" s="155"/>
      <c r="H108" s="155"/>
    </row>
    <row r="109" spans="1:8" ht="11.5" x14ac:dyDescent="0.2">
      <c r="C109" s="14"/>
      <c r="F109" s="33"/>
    </row>
    <row r="110" spans="1:8" ht="15" customHeight="1" x14ac:dyDescent="0.2">
      <c r="B110" s="72" t="s">
        <v>78</v>
      </c>
      <c r="C110" s="73"/>
      <c r="D110" s="42" t="s">
        <v>51</v>
      </c>
      <c r="E110" s="42" t="s">
        <v>52</v>
      </c>
      <c r="F110" s="43" t="s">
        <v>53</v>
      </c>
      <c r="G110" s="43" t="s">
        <v>54</v>
      </c>
      <c r="H110" s="43" t="s">
        <v>31</v>
      </c>
    </row>
    <row r="111" spans="1:8" ht="14" x14ac:dyDescent="0.2">
      <c r="B111" s="156" t="s">
        <v>6</v>
      </c>
      <c r="C111" s="157" t="s">
        <v>79</v>
      </c>
      <c r="D111" s="158">
        <v>11.9</v>
      </c>
      <c r="E111" s="158">
        <v>11.4</v>
      </c>
      <c r="F111" s="158">
        <v>12.4</v>
      </c>
      <c r="G111" s="158">
        <v>13.6</v>
      </c>
      <c r="H111" s="159">
        <v>14.3</v>
      </c>
    </row>
    <row r="112" spans="1:8" s="13" customFormat="1" ht="14" x14ac:dyDescent="0.2">
      <c r="A112" s="14"/>
      <c r="B112" s="139"/>
      <c r="C112" s="160" t="s">
        <v>80</v>
      </c>
      <c r="D112" s="258" t="s">
        <v>4</v>
      </c>
      <c r="E112" s="258" t="s">
        <v>4</v>
      </c>
      <c r="F112" s="258" t="s">
        <v>4</v>
      </c>
      <c r="G112" s="258" t="s">
        <v>4</v>
      </c>
      <c r="H112" s="129">
        <v>72.900000000000006</v>
      </c>
    </row>
    <row r="113" spans="1:8" s="13" customFormat="1" ht="14" x14ac:dyDescent="0.2">
      <c r="A113" s="14"/>
      <c r="B113" s="156" t="s">
        <v>124</v>
      </c>
      <c r="C113" s="157" t="s">
        <v>79</v>
      </c>
      <c r="D113" s="8">
        <v>11.4</v>
      </c>
      <c r="E113" s="8">
        <v>10.4</v>
      </c>
      <c r="F113" s="161">
        <v>11</v>
      </c>
      <c r="G113" s="65">
        <v>12.7115833333333</v>
      </c>
      <c r="H113" s="129">
        <v>13.3</v>
      </c>
    </row>
    <row r="114" spans="1:8" ht="14" x14ac:dyDescent="0.2">
      <c r="B114" s="214"/>
      <c r="C114" s="160" t="s">
        <v>80</v>
      </c>
      <c r="D114" s="258" t="s">
        <v>4</v>
      </c>
      <c r="E114" s="258" t="s">
        <v>4</v>
      </c>
      <c r="F114" s="258" t="s">
        <v>4</v>
      </c>
      <c r="G114" s="258" t="s">
        <v>4</v>
      </c>
      <c r="H114" s="129">
        <v>68.900000000000006</v>
      </c>
    </row>
    <row r="115" spans="1:8" ht="12.5" x14ac:dyDescent="0.3">
      <c r="B115" s="217" t="s">
        <v>125</v>
      </c>
      <c r="C115" s="14"/>
      <c r="G115" s="162"/>
      <c r="H115" s="162"/>
    </row>
    <row r="116" spans="1:8" ht="12.5" x14ac:dyDescent="0.3">
      <c r="B116" s="135"/>
      <c r="C116" s="14"/>
      <c r="G116" s="162"/>
      <c r="H116" s="162"/>
    </row>
    <row r="117" spans="1:8" ht="14" x14ac:dyDescent="0.2">
      <c r="B117" s="72" t="s">
        <v>81</v>
      </c>
      <c r="C117" s="73"/>
      <c r="D117" s="74" t="s">
        <v>27</v>
      </c>
      <c r="E117" s="74" t="s">
        <v>28</v>
      </c>
      <c r="F117" s="75" t="s">
        <v>29</v>
      </c>
      <c r="G117" s="75" t="s">
        <v>30</v>
      </c>
      <c r="H117" s="75" t="s">
        <v>31</v>
      </c>
    </row>
    <row r="118" spans="1:8" ht="14" x14ac:dyDescent="0.2">
      <c r="B118" s="282" t="s">
        <v>82</v>
      </c>
      <c r="C118" s="163" t="s">
        <v>83</v>
      </c>
      <c r="D118" s="290" t="s">
        <v>4</v>
      </c>
      <c r="E118" s="290" t="s">
        <v>4</v>
      </c>
      <c r="F118" s="164">
        <v>41.3</v>
      </c>
      <c r="G118" s="164">
        <v>70.2</v>
      </c>
      <c r="H118" s="164">
        <v>88</v>
      </c>
    </row>
    <row r="119" spans="1:8" ht="14" x14ac:dyDescent="0.2">
      <c r="B119" s="283"/>
      <c r="C119" s="165" t="s">
        <v>47</v>
      </c>
      <c r="D119" s="179" t="s">
        <v>4</v>
      </c>
      <c r="E119" s="179" t="s">
        <v>4</v>
      </c>
      <c r="F119" s="166">
        <v>100</v>
      </c>
      <c r="G119" s="166">
        <v>94</v>
      </c>
      <c r="H119" s="167">
        <v>100</v>
      </c>
    </row>
    <row r="120" spans="1:8" ht="14" x14ac:dyDescent="0.2">
      <c r="B120" s="284" t="s">
        <v>126</v>
      </c>
      <c r="C120" s="163" t="s">
        <v>83</v>
      </c>
      <c r="D120" s="258" t="s">
        <v>4</v>
      </c>
      <c r="E120" s="258" t="s">
        <v>4</v>
      </c>
      <c r="F120" s="258" t="s">
        <v>4</v>
      </c>
      <c r="G120" s="258" t="s">
        <v>4</v>
      </c>
      <c r="H120" s="168">
        <v>79.2</v>
      </c>
    </row>
    <row r="121" spans="1:8" ht="14" x14ac:dyDescent="0.2">
      <c r="B121" s="285"/>
      <c r="C121" s="133" t="s">
        <v>47</v>
      </c>
      <c r="D121" s="258" t="s">
        <v>4</v>
      </c>
      <c r="E121" s="258" t="s">
        <v>4</v>
      </c>
      <c r="F121" s="258" t="s">
        <v>4</v>
      </c>
      <c r="G121" s="258" t="s">
        <v>4</v>
      </c>
      <c r="H121" s="169">
        <v>98</v>
      </c>
    </row>
    <row r="122" spans="1:8" ht="14" x14ac:dyDescent="0.3">
      <c r="B122" s="286" t="s">
        <v>127</v>
      </c>
      <c r="C122" s="170"/>
      <c r="G122" s="30"/>
      <c r="H122" s="30"/>
    </row>
    <row r="123" spans="1:8" ht="11.5" x14ac:dyDescent="0.2">
      <c r="B123" s="171"/>
      <c r="C123" s="15"/>
      <c r="G123" s="30"/>
      <c r="H123" s="30"/>
    </row>
    <row r="124" spans="1:8" ht="15" customHeight="1" x14ac:dyDescent="0.2">
      <c r="B124" s="172" t="s">
        <v>84</v>
      </c>
      <c r="C124" s="41"/>
      <c r="D124" s="42" t="s">
        <v>51</v>
      </c>
      <c r="E124" s="42" t="s">
        <v>52</v>
      </c>
      <c r="F124" s="43" t="s">
        <v>53</v>
      </c>
      <c r="G124" s="43" t="s">
        <v>54</v>
      </c>
      <c r="H124" s="43" t="s">
        <v>31</v>
      </c>
    </row>
    <row r="125" spans="1:8" ht="14" x14ac:dyDescent="0.2">
      <c r="B125" s="156" t="s">
        <v>85</v>
      </c>
      <c r="C125" s="174" t="s">
        <v>86</v>
      </c>
      <c r="D125" s="173">
        <v>828</v>
      </c>
      <c r="E125" s="173">
        <v>4775</v>
      </c>
      <c r="F125" s="273">
        <v>3478</v>
      </c>
      <c r="G125" s="118">
        <v>2727</v>
      </c>
      <c r="H125" s="118">
        <v>5280</v>
      </c>
    </row>
    <row r="126" spans="1:8" ht="14" x14ac:dyDescent="0.2">
      <c r="B126" s="206" t="s">
        <v>128</v>
      </c>
      <c r="C126" s="174" t="s">
        <v>86</v>
      </c>
      <c r="D126" s="256">
        <v>272</v>
      </c>
      <c r="E126" s="256">
        <v>6007</v>
      </c>
      <c r="F126" s="257">
        <v>6974</v>
      </c>
      <c r="G126" s="118">
        <v>8433</v>
      </c>
      <c r="H126" s="118">
        <v>4396</v>
      </c>
    </row>
    <row r="127" spans="1:8" ht="11.5" x14ac:dyDescent="0.2">
      <c r="B127" s="337" t="s">
        <v>129</v>
      </c>
      <c r="C127" s="337"/>
      <c r="D127" s="337"/>
      <c r="E127" s="337"/>
      <c r="F127" s="337"/>
      <c r="G127" s="337"/>
    </row>
    <row r="128" spans="1:8" ht="13" x14ac:dyDescent="0.2">
      <c r="B128" s="334"/>
      <c r="C128" s="334"/>
      <c r="F128" s="32"/>
      <c r="G128" s="30"/>
      <c r="H128" s="30"/>
    </row>
    <row r="129" spans="2:8" s="66" customFormat="1" ht="14" x14ac:dyDescent="0.2">
      <c r="B129" s="72" t="s">
        <v>87</v>
      </c>
      <c r="C129" s="73"/>
      <c r="D129" s="74" t="s">
        <v>27</v>
      </c>
      <c r="E129" s="74" t="s">
        <v>28</v>
      </c>
      <c r="F129" s="75" t="s">
        <v>29</v>
      </c>
      <c r="G129" s="75" t="s">
        <v>30</v>
      </c>
      <c r="H129" s="75" t="s">
        <v>31</v>
      </c>
    </row>
    <row r="130" spans="2:8" ht="14" x14ac:dyDescent="0.2">
      <c r="B130" s="175" t="s">
        <v>88</v>
      </c>
      <c r="C130" s="176" t="s">
        <v>89</v>
      </c>
      <c r="D130" s="10">
        <v>332</v>
      </c>
      <c r="E130" s="10">
        <v>93</v>
      </c>
      <c r="F130" s="10">
        <v>241</v>
      </c>
      <c r="G130" s="10">
        <v>243</v>
      </c>
      <c r="H130" s="10">
        <v>322</v>
      </c>
    </row>
    <row r="131" spans="2:8" ht="14" x14ac:dyDescent="0.2">
      <c r="B131" s="177"/>
      <c r="C131" s="181" t="s">
        <v>90</v>
      </c>
      <c r="D131" s="290" t="s">
        <v>4</v>
      </c>
      <c r="E131" s="290" t="s">
        <v>4</v>
      </c>
      <c r="F131" s="290" t="s">
        <v>4</v>
      </c>
      <c r="G131" s="290" t="s">
        <v>4</v>
      </c>
      <c r="H131" s="178">
        <v>34</v>
      </c>
    </row>
    <row r="132" spans="2:8" ht="14" x14ac:dyDescent="0.2">
      <c r="B132" s="88"/>
      <c r="C132" s="287" t="s">
        <v>91</v>
      </c>
      <c r="D132" s="179" t="s">
        <v>4</v>
      </c>
      <c r="E132" s="179" t="s">
        <v>4</v>
      </c>
      <c r="F132" s="179" t="s">
        <v>4</v>
      </c>
      <c r="G132" s="179" t="s">
        <v>4</v>
      </c>
      <c r="H132" s="179">
        <v>18</v>
      </c>
    </row>
    <row r="133" spans="2:8" ht="14" x14ac:dyDescent="0.2">
      <c r="B133" s="177"/>
      <c r="C133" s="288" t="s">
        <v>92</v>
      </c>
      <c r="D133" s="290" t="s">
        <v>4</v>
      </c>
      <c r="E133" s="290" t="s">
        <v>4</v>
      </c>
      <c r="F133" s="290" t="s">
        <v>4</v>
      </c>
      <c r="G133" s="290" t="s">
        <v>4</v>
      </c>
      <c r="H133" s="178">
        <v>201</v>
      </c>
    </row>
    <row r="134" spans="2:8" ht="14" x14ac:dyDescent="0.2">
      <c r="B134" s="180"/>
      <c r="C134" s="287" t="s">
        <v>93</v>
      </c>
      <c r="D134" s="179" t="s">
        <v>4</v>
      </c>
      <c r="E134" s="179" t="s">
        <v>4</v>
      </c>
      <c r="F134" s="179" t="s">
        <v>4</v>
      </c>
      <c r="G134" s="179" t="s">
        <v>4</v>
      </c>
      <c r="H134" s="179">
        <v>69</v>
      </c>
    </row>
    <row r="135" spans="2:8" ht="14" x14ac:dyDescent="0.2">
      <c r="B135" s="180"/>
      <c r="C135" s="176" t="s">
        <v>94</v>
      </c>
      <c r="D135" s="258" t="s">
        <v>4</v>
      </c>
      <c r="E135" s="258" t="s">
        <v>4</v>
      </c>
      <c r="F135" s="258" t="s">
        <v>4</v>
      </c>
      <c r="G135" s="258" t="s">
        <v>4</v>
      </c>
      <c r="H135" s="167">
        <v>27</v>
      </c>
    </row>
    <row r="136" spans="2:8" ht="14" x14ac:dyDescent="0.2">
      <c r="B136" s="180"/>
      <c r="C136" s="289" t="s">
        <v>116</v>
      </c>
      <c r="D136" s="258" t="s">
        <v>4</v>
      </c>
      <c r="E136" s="258" t="s">
        <v>4</v>
      </c>
      <c r="F136" s="258" t="s">
        <v>4</v>
      </c>
      <c r="G136" s="258" t="s">
        <v>4</v>
      </c>
      <c r="H136" s="16">
        <v>32.700000000000003</v>
      </c>
    </row>
    <row r="137" spans="2:8" ht="14" x14ac:dyDescent="0.2">
      <c r="B137" s="134"/>
      <c r="C137" s="288" t="s">
        <v>83</v>
      </c>
      <c r="D137" s="290" t="s">
        <v>4</v>
      </c>
      <c r="E137" s="290" t="s">
        <v>4</v>
      </c>
      <c r="F137" s="290" t="s">
        <v>4</v>
      </c>
      <c r="G137" s="290" t="s">
        <v>4</v>
      </c>
      <c r="H137" s="182">
        <v>33.270000000000003</v>
      </c>
    </row>
    <row r="138" spans="2:8" ht="14" x14ac:dyDescent="0.2">
      <c r="B138" s="180"/>
      <c r="C138" s="183" t="s">
        <v>47</v>
      </c>
      <c r="D138" s="291" t="s">
        <v>131</v>
      </c>
      <c r="E138" s="179" t="s">
        <v>4</v>
      </c>
      <c r="F138" s="179" t="s">
        <v>4</v>
      </c>
      <c r="G138" s="179" t="s">
        <v>4</v>
      </c>
      <c r="H138" s="184">
        <v>31.15</v>
      </c>
    </row>
    <row r="139" spans="2:8" ht="14" x14ac:dyDescent="0.2">
      <c r="B139" s="185" t="s">
        <v>130</v>
      </c>
      <c r="C139" s="186" t="s">
        <v>95</v>
      </c>
      <c r="D139" s="10">
        <v>499</v>
      </c>
      <c r="E139" s="10">
        <v>460</v>
      </c>
      <c r="F139" s="10">
        <v>281</v>
      </c>
      <c r="G139" s="47">
        <v>158</v>
      </c>
      <c r="H139" s="47">
        <v>139</v>
      </c>
    </row>
    <row r="140" spans="2:8" ht="11.5" x14ac:dyDescent="0.2">
      <c r="B140" s="58"/>
      <c r="C140" s="58"/>
      <c r="D140" s="58"/>
      <c r="E140" s="58"/>
      <c r="F140" s="58"/>
      <c r="G140" s="58"/>
      <c r="H140" s="58"/>
    </row>
    <row r="141" spans="2:8" ht="15" customHeight="1" x14ac:dyDescent="0.2">
      <c r="B141" s="72" t="s">
        <v>96</v>
      </c>
      <c r="C141" s="73"/>
      <c r="D141" s="42" t="s">
        <v>51</v>
      </c>
      <c r="E141" s="42" t="s">
        <v>52</v>
      </c>
      <c r="F141" s="43" t="s">
        <v>53</v>
      </c>
      <c r="G141" s="43" t="s">
        <v>54</v>
      </c>
      <c r="H141" s="43" t="s">
        <v>97</v>
      </c>
    </row>
    <row r="142" spans="2:8" ht="14" x14ac:dyDescent="0.2">
      <c r="B142" s="144" t="s">
        <v>98</v>
      </c>
      <c r="C142" s="145"/>
      <c r="D142" s="53">
        <v>91</v>
      </c>
      <c r="E142" s="12">
        <v>87.02</v>
      </c>
      <c r="F142" s="16">
        <v>82.5</v>
      </c>
      <c r="G142" s="16">
        <v>79.3</v>
      </c>
      <c r="H142" s="16">
        <v>89.45</v>
      </c>
    </row>
    <row r="143" spans="2:8" ht="14" x14ac:dyDescent="0.2">
      <c r="B143" s="88"/>
      <c r="C143" s="187" t="s">
        <v>83</v>
      </c>
      <c r="D143" s="188">
        <v>93</v>
      </c>
      <c r="E143" s="189">
        <v>88.54</v>
      </c>
      <c r="F143" s="182">
        <v>89.3</v>
      </c>
      <c r="G143" s="182">
        <v>78.8</v>
      </c>
      <c r="H143" s="182">
        <v>89.34</v>
      </c>
    </row>
    <row r="144" spans="2:8" ht="14" x14ac:dyDescent="0.2">
      <c r="B144" s="107"/>
      <c r="C144" s="190" t="s">
        <v>47</v>
      </c>
      <c r="D144" s="191">
        <v>87</v>
      </c>
      <c r="E144" s="192">
        <v>82.35</v>
      </c>
      <c r="F144" s="184">
        <v>69.2</v>
      </c>
      <c r="G144" s="184">
        <v>80.599999999999994</v>
      </c>
      <c r="H144" s="184">
        <v>89.77</v>
      </c>
    </row>
    <row r="145" spans="1:8" ht="14" x14ac:dyDescent="0.2">
      <c r="B145" s="207" t="s">
        <v>135</v>
      </c>
      <c r="C145" s="193"/>
      <c r="D145" s="258">
        <v>78.599999999999994</v>
      </c>
      <c r="E145" s="259">
        <v>89.31</v>
      </c>
      <c r="F145" s="259">
        <v>88.7931034482759</v>
      </c>
      <c r="G145" s="259">
        <v>81.5</v>
      </c>
      <c r="H145" s="12">
        <v>80.900000000000006</v>
      </c>
    </row>
    <row r="146" spans="1:8" ht="14" x14ac:dyDescent="0.2">
      <c r="B146" s="88"/>
      <c r="C146" s="187" t="s">
        <v>83</v>
      </c>
      <c r="D146" s="188">
        <v>85</v>
      </c>
      <c r="E146" s="189">
        <v>90.86</v>
      </c>
      <c r="F146" s="189">
        <v>90.960451977401107</v>
      </c>
      <c r="G146" s="189">
        <v>83</v>
      </c>
      <c r="H146" s="194">
        <v>89.1</v>
      </c>
    </row>
    <row r="147" spans="1:8" ht="14" x14ac:dyDescent="0.2">
      <c r="B147" s="107"/>
      <c r="C147" s="190" t="s">
        <v>47</v>
      </c>
      <c r="D147" s="191">
        <v>71</v>
      </c>
      <c r="E147" s="192">
        <v>87.5</v>
      </c>
      <c r="F147" s="192">
        <v>86.549707602339197</v>
      </c>
      <c r="G147" s="192">
        <v>80.599999999999994</v>
      </c>
      <c r="H147" s="192">
        <v>71.3</v>
      </c>
    </row>
    <row r="148" spans="1:8" s="35" customFormat="1" ht="12" x14ac:dyDescent="0.3">
      <c r="B148" s="325" t="s">
        <v>137</v>
      </c>
      <c r="C148" s="325"/>
      <c r="D148" s="325"/>
      <c r="E148" s="325"/>
      <c r="F148" s="325"/>
      <c r="G148" s="325"/>
      <c r="H148" s="49"/>
    </row>
    <row r="149" spans="1:8" s="35" customFormat="1" ht="11.5" x14ac:dyDescent="0.25">
      <c r="B149" s="36"/>
      <c r="C149" s="37"/>
      <c r="D149" s="38"/>
      <c r="E149" s="39"/>
      <c r="F149" s="39"/>
    </row>
    <row r="150" spans="1:8" ht="15" customHeight="1" x14ac:dyDescent="0.2">
      <c r="B150" s="72" t="s">
        <v>99</v>
      </c>
      <c r="C150" s="73"/>
      <c r="D150" s="42" t="s">
        <v>51</v>
      </c>
      <c r="E150" s="42" t="s">
        <v>52</v>
      </c>
      <c r="F150" s="43" t="s">
        <v>53</v>
      </c>
      <c r="G150" s="43" t="s">
        <v>54</v>
      </c>
      <c r="H150" s="43" t="s">
        <v>97</v>
      </c>
    </row>
    <row r="151" spans="1:8" ht="14" x14ac:dyDescent="0.2">
      <c r="B151" s="326" t="s">
        <v>98</v>
      </c>
      <c r="C151" s="326"/>
      <c r="D151" s="195">
        <v>96</v>
      </c>
      <c r="E151" s="12">
        <v>95.63</v>
      </c>
      <c r="F151" s="10">
        <v>91.6</v>
      </c>
      <c r="G151" s="10">
        <v>84.4</v>
      </c>
      <c r="H151" s="10">
        <v>92.9</v>
      </c>
    </row>
    <row r="152" spans="1:8" ht="14" x14ac:dyDescent="0.2">
      <c r="B152" s="327" t="s">
        <v>135</v>
      </c>
      <c r="C152" s="326"/>
      <c r="D152" s="258">
        <v>93.2</v>
      </c>
      <c r="E152" s="259">
        <v>90.78</v>
      </c>
      <c r="F152" s="272">
        <v>93</v>
      </c>
      <c r="G152" s="258">
        <v>87.1</v>
      </c>
      <c r="H152" s="10">
        <v>86.8</v>
      </c>
    </row>
    <row r="153" spans="1:8" ht="11.5" x14ac:dyDescent="0.3">
      <c r="B153" s="328" t="s">
        <v>136</v>
      </c>
      <c r="C153" s="328"/>
      <c r="D153" s="328"/>
      <c r="E153" s="328"/>
      <c r="F153" s="328"/>
      <c r="G153" s="328"/>
      <c r="H153" s="196"/>
    </row>
    <row r="154" spans="1:8" ht="15" customHeight="1" x14ac:dyDescent="0.2">
      <c r="B154" s="59"/>
      <c r="D154" s="17"/>
      <c r="E154" s="17"/>
      <c r="F154" s="17"/>
      <c r="G154" s="34"/>
      <c r="H154" s="34"/>
    </row>
    <row r="155" spans="1:8" ht="15" customHeight="1" x14ac:dyDescent="0.2">
      <c r="A155" s="60"/>
      <c r="B155" s="72" t="s">
        <v>100</v>
      </c>
      <c r="C155" s="73"/>
      <c r="D155" s="42" t="s">
        <v>51</v>
      </c>
      <c r="E155" s="42" t="s">
        <v>52</v>
      </c>
      <c r="F155" s="43" t="s">
        <v>53</v>
      </c>
      <c r="G155" s="43" t="s">
        <v>54</v>
      </c>
      <c r="H155" s="43" t="s">
        <v>31</v>
      </c>
    </row>
    <row r="156" spans="1:8" ht="14" x14ac:dyDescent="0.2">
      <c r="A156" s="60"/>
      <c r="B156" s="144" t="s">
        <v>45</v>
      </c>
      <c r="C156" s="145"/>
      <c r="D156" s="31">
        <v>274</v>
      </c>
      <c r="E156" s="31">
        <v>628</v>
      </c>
      <c r="F156" s="40">
        <v>1389</v>
      </c>
      <c r="G156" s="52">
        <v>237</v>
      </c>
      <c r="H156" s="52">
        <v>373</v>
      </c>
    </row>
    <row r="157" spans="1:8" ht="14" x14ac:dyDescent="0.2">
      <c r="A157" s="60"/>
      <c r="B157" s="88"/>
      <c r="C157" s="197" t="s">
        <v>101</v>
      </c>
      <c r="D157" s="10">
        <v>140</v>
      </c>
      <c r="E157" s="10">
        <v>275</v>
      </c>
      <c r="F157" s="10">
        <v>230</v>
      </c>
      <c r="G157" s="118">
        <v>105</v>
      </c>
      <c r="H157" s="118">
        <f>H159+H158</f>
        <v>199</v>
      </c>
    </row>
    <row r="158" spans="1:8" ht="14" x14ac:dyDescent="0.2">
      <c r="A158" s="60"/>
      <c r="B158" s="88"/>
      <c r="C158" s="198" t="s">
        <v>102</v>
      </c>
      <c r="D158" s="292" t="s">
        <v>131</v>
      </c>
      <c r="E158" s="292" t="s">
        <v>131</v>
      </c>
      <c r="F158" s="292" t="s">
        <v>131</v>
      </c>
      <c r="G158" s="292" t="s">
        <v>131</v>
      </c>
      <c r="H158" s="120">
        <v>142</v>
      </c>
    </row>
    <row r="159" spans="1:8" ht="14" x14ac:dyDescent="0.2">
      <c r="A159" s="60"/>
      <c r="B159" s="88"/>
      <c r="C159" s="199" t="s">
        <v>103</v>
      </c>
      <c r="D159" s="293" t="s">
        <v>131</v>
      </c>
      <c r="E159" s="293" t="s">
        <v>131</v>
      </c>
      <c r="F159" s="293" t="s">
        <v>131</v>
      </c>
      <c r="G159" s="293" t="s">
        <v>131</v>
      </c>
      <c r="H159" s="123">
        <v>57</v>
      </c>
    </row>
    <row r="160" spans="1:8" ht="14" x14ac:dyDescent="0.2">
      <c r="B160" s="144" t="s">
        <v>134</v>
      </c>
      <c r="C160" s="193"/>
      <c r="D160" s="10">
        <v>176</v>
      </c>
      <c r="E160" s="10">
        <v>294</v>
      </c>
      <c r="F160" s="10">
        <v>417</v>
      </c>
      <c r="G160" s="64">
        <v>388</v>
      </c>
      <c r="H160" s="64">
        <v>275</v>
      </c>
    </row>
    <row r="161" spans="2:8" ht="14" x14ac:dyDescent="0.2">
      <c r="B161" s="86"/>
      <c r="C161" s="197" t="s">
        <v>101</v>
      </c>
      <c r="D161" s="10">
        <v>127</v>
      </c>
      <c r="E161" s="10">
        <v>223</v>
      </c>
      <c r="F161" s="10">
        <v>260</v>
      </c>
      <c r="G161" s="118">
        <v>257</v>
      </c>
      <c r="H161" s="118">
        <f>H163+H162</f>
        <v>188</v>
      </c>
    </row>
    <row r="162" spans="2:8" ht="14" x14ac:dyDescent="0.2">
      <c r="B162" s="177"/>
      <c r="C162" s="198" t="s">
        <v>102</v>
      </c>
      <c r="D162" s="292" t="s">
        <v>131</v>
      </c>
      <c r="E162" s="292" t="s">
        <v>131</v>
      </c>
      <c r="F162" s="292" t="s">
        <v>131</v>
      </c>
      <c r="G162" s="292" t="s">
        <v>131</v>
      </c>
      <c r="H162" s="126">
        <v>115</v>
      </c>
    </row>
    <row r="163" spans="2:8" ht="14" x14ac:dyDescent="0.2">
      <c r="B163" s="200"/>
      <c r="C163" s="199" t="s">
        <v>104</v>
      </c>
      <c r="D163" s="293" t="s">
        <v>131</v>
      </c>
      <c r="E163" s="293" t="s">
        <v>131</v>
      </c>
      <c r="F163" s="293" t="s">
        <v>131</v>
      </c>
      <c r="G163" s="293" t="s">
        <v>131</v>
      </c>
      <c r="H163" s="128">
        <v>73</v>
      </c>
    </row>
    <row r="164" spans="2:8" ht="15" customHeight="1" x14ac:dyDescent="0.2">
      <c r="C164" s="14"/>
    </row>
    <row r="165" spans="2:8" ht="15" customHeight="1" x14ac:dyDescent="0.2">
      <c r="B165" s="72" t="s">
        <v>105</v>
      </c>
      <c r="C165" s="73"/>
      <c r="D165" s="42" t="s">
        <v>51</v>
      </c>
      <c r="E165" s="42" t="s">
        <v>52</v>
      </c>
      <c r="F165" s="43" t="s">
        <v>53</v>
      </c>
      <c r="G165" s="43" t="s">
        <v>54</v>
      </c>
      <c r="H165" s="43" t="s">
        <v>31</v>
      </c>
    </row>
    <row r="166" spans="2:8" ht="14" x14ac:dyDescent="0.2">
      <c r="B166" s="185" t="s">
        <v>106</v>
      </c>
      <c r="C166" s="145"/>
      <c r="D166" s="10">
        <v>14.17</v>
      </c>
      <c r="E166" s="10">
        <v>14.41</v>
      </c>
      <c r="F166" s="10">
        <v>14.32</v>
      </c>
      <c r="G166" s="10">
        <v>13.85</v>
      </c>
      <c r="H166" s="10">
        <v>13.88</v>
      </c>
    </row>
    <row r="167" spans="2:8" ht="14" x14ac:dyDescent="0.2">
      <c r="B167" s="185" t="s">
        <v>133</v>
      </c>
      <c r="C167" s="145"/>
      <c r="D167" s="258" t="s">
        <v>4</v>
      </c>
      <c r="E167" s="258" t="s">
        <v>4</v>
      </c>
      <c r="F167" s="258" t="s">
        <v>4</v>
      </c>
      <c r="G167" s="258" t="s">
        <v>4</v>
      </c>
      <c r="H167" s="8">
        <v>10.119999999999999</v>
      </c>
    </row>
    <row r="168" spans="2:8" ht="11.5" x14ac:dyDescent="0.2">
      <c r="B168" s="21"/>
      <c r="C168" s="22"/>
      <c r="D168" s="22"/>
      <c r="E168" s="22"/>
      <c r="F168" s="22"/>
      <c r="G168" s="22"/>
      <c r="H168" s="22"/>
    </row>
    <row r="169" spans="2:8" ht="15" customHeight="1" x14ac:dyDescent="0.2">
      <c r="B169" s="72" t="s">
        <v>107</v>
      </c>
      <c r="C169" s="201"/>
      <c r="D169" s="50" t="s">
        <v>108</v>
      </c>
      <c r="E169" s="50" t="s">
        <v>109</v>
      </c>
      <c r="F169" s="51" t="s">
        <v>110</v>
      </c>
      <c r="G169" s="51" t="s">
        <v>111</v>
      </c>
      <c r="H169" s="43" t="s">
        <v>31</v>
      </c>
    </row>
    <row r="170" spans="2:8" ht="14" x14ac:dyDescent="0.2">
      <c r="B170" s="329" t="s">
        <v>7</v>
      </c>
      <c r="C170" s="157" t="s">
        <v>8</v>
      </c>
      <c r="D170" s="55">
        <v>797411</v>
      </c>
      <c r="E170" s="55">
        <v>730544</v>
      </c>
      <c r="F170" s="55">
        <v>868867</v>
      </c>
      <c r="G170" s="56">
        <v>881923</v>
      </c>
      <c r="H170" s="202">
        <v>936210</v>
      </c>
    </row>
    <row r="171" spans="2:8" ht="14" x14ac:dyDescent="0.2">
      <c r="B171" s="329"/>
      <c r="C171" s="145" t="s">
        <v>9</v>
      </c>
      <c r="D171" s="55">
        <v>405023</v>
      </c>
      <c r="E171" s="55">
        <v>357032</v>
      </c>
      <c r="F171" s="55">
        <v>405399</v>
      </c>
      <c r="G171" s="56">
        <v>420547</v>
      </c>
      <c r="H171" s="202">
        <v>473231</v>
      </c>
    </row>
    <row r="172" spans="2:8" ht="14.5" customHeight="1" x14ac:dyDescent="0.2">
      <c r="B172" s="329"/>
      <c r="C172" s="203" t="s">
        <v>112</v>
      </c>
      <c r="D172" s="55">
        <v>223277</v>
      </c>
      <c r="E172" s="55">
        <v>213793</v>
      </c>
      <c r="F172" s="55">
        <v>227191</v>
      </c>
      <c r="G172" s="56">
        <v>230325</v>
      </c>
      <c r="H172" s="294">
        <v>264627</v>
      </c>
    </row>
    <row r="173" spans="2:8" ht="14" x14ac:dyDescent="0.2">
      <c r="B173" s="330"/>
      <c r="C173" s="203" t="s">
        <v>17</v>
      </c>
      <c r="D173" s="54">
        <v>2.8</v>
      </c>
      <c r="E173" s="54">
        <v>2.7</v>
      </c>
      <c r="F173" s="54">
        <v>3</v>
      </c>
      <c r="G173" s="53">
        <v>3</v>
      </c>
      <c r="H173" s="295">
        <v>2.7</v>
      </c>
    </row>
    <row r="174" spans="2:8" ht="14" x14ac:dyDescent="0.2">
      <c r="B174" s="296" t="s">
        <v>132</v>
      </c>
      <c r="C174" s="204"/>
      <c r="D174" s="17"/>
      <c r="E174" s="17"/>
      <c r="F174" s="17"/>
      <c r="G174" s="17"/>
      <c r="H174" s="17"/>
    </row>
    <row r="175" spans="2:8" ht="11.5" x14ac:dyDescent="0.2">
      <c r="B175" s="297"/>
      <c r="C175" s="60"/>
      <c r="D175" s="17"/>
      <c r="E175" s="17"/>
      <c r="F175" s="17"/>
      <c r="G175" s="17"/>
      <c r="H175" s="17"/>
    </row>
    <row r="176" spans="2:8" s="66" customFormat="1" ht="14" x14ac:dyDescent="0.2">
      <c r="B176" s="72" t="s">
        <v>113</v>
      </c>
      <c r="C176" s="298"/>
      <c r="D176" s="74" t="s">
        <v>27</v>
      </c>
      <c r="E176" s="74" t="s">
        <v>28</v>
      </c>
      <c r="F176" s="75" t="s">
        <v>29</v>
      </c>
      <c r="G176" s="75" t="s">
        <v>30</v>
      </c>
      <c r="H176" s="75" t="s">
        <v>31</v>
      </c>
    </row>
    <row r="177" spans="2:8" ht="14" x14ac:dyDescent="0.2">
      <c r="B177" s="299" t="s">
        <v>6</v>
      </c>
      <c r="C177" s="176" t="s">
        <v>114</v>
      </c>
      <c r="D177" s="258" t="s">
        <v>4</v>
      </c>
      <c r="E177" s="258" t="s">
        <v>4</v>
      </c>
      <c r="F177" s="258" t="s">
        <v>4</v>
      </c>
      <c r="G177" s="258" t="s">
        <v>4</v>
      </c>
      <c r="H177" s="302">
        <v>15.5</v>
      </c>
    </row>
    <row r="178" spans="2:8" ht="14" x14ac:dyDescent="0.2">
      <c r="B178" s="300"/>
      <c r="C178" s="301" t="s">
        <v>115</v>
      </c>
      <c r="D178" s="258" t="s">
        <v>4</v>
      </c>
      <c r="E178" s="258" t="s">
        <v>4</v>
      </c>
      <c r="F178" s="258" t="s">
        <v>4</v>
      </c>
      <c r="G178" s="258" t="s">
        <v>4</v>
      </c>
      <c r="H178" s="303">
        <v>103437</v>
      </c>
    </row>
    <row r="179" spans="2:8" s="261" customFormat="1" ht="14" x14ac:dyDescent="0.2">
      <c r="B179" s="311"/>
      <c r="C179" s="310"/>
      <c r="D179" s="309"/>
      <c r="E179" s="309"/>
      <c r="F179" s="309"/>
      <c r="G179" s="309"/>
      <c r="H179" s="309"/>
    </row>
    <row r="180" spans="2:8" ht="15" customHeight="1" x14ac:dyDescent="0.2">
      <c r="C180" s="14"/>
      <c r="F180" s="30"/>
      <c r="G180" s="30"/>
      <c r="H180" s="146"/>
    </row>
    <row r="181" spans="2:8" s="261" customFormat="1" ht="16.5" customHeight="1" x14ac:dyDescent="0.2">
      <c r="B181" s="331" t="s">
        <v>138</v>
      </c>
      <c r="C181" s="331"/>
      <c r="D181" s="331"/>
      <c r="E181" s="331"/>
      <c r="F181" s="331"/>
      <c r="G181" s="331"/>
      <c r="H181" s="331"/>
    </row>
    <row r="182" spans="2:8" s="261" customFormat="1" ht="10" customHeight="1" x14ac:dyDescent="0.2">
      <c r="B182" s="332" t="s">
        <v>159</v>
      </c>
      <c r="C182" s="332"/>
      <c r="D182" s="332"/>
      <c r="E182" s="332"/>
      <c r="F182" s="332"/>
      <c r="G182" s="332"/>
      <c r="H182" s="332"/>
    </row>
    <row r="183" spans="2:8" s="261" customFormat="1" ht="10" customHeight="1" x14ac:dyDescent="0.2">
      <c r="B183" s="333" t="s">
        <v>139</v>
      </c>
      <c r="C183" s="333"/>
      <c r="D183" s="333"/>
      <c r="E183" s="333"/>
      <c r="F183" s="333"/>
      <c r="G183" s="333"/>
      <c r="H183" s="333"/>
    </row>
    <row r="184" spans="2:8" s="261" customFormat="1" ht="10" customHeight="1" x14ac:dyDescent="0.2">
      <c r="B184" s="333" t="s">
        <v>140</v>
      </c>
      <c r="C184" s="333"/>
      <c r="D184" s="333"/>
      <c r="E184" s="333"/>
      <c r="F184" s="333"/>
      <c r="G184" s="333"/>
      <c r="H184" s="333"/>
    </row>
    <row r="185" spans="2:8" s="261" customFormat="1" ht="10" customHeight="1" x14ac:dyDescent="0.2">
      <c r="B185" s="333" t="s">
        <v>141</v>
      </c>
      <c r="C185" s="333"/>
      <c r="D185" s="333"/>
      <c r="E185" s="333"/>
      <c r="F185" s="333"/>
      <c r="G185" s="333"/>
      <c r="H185" s="333"/>
    </row>
    <row r="186" spans="2:8" s="261" customFormat="1" ht="10" customHeight="1" x14ac:dyDescent="0.2">
      <c r="B186" s="333" t="s">
        <v>142</v>
      </c>
      <c r="C186" s="333"/>
      <c r="D186" s="333"/>
      <c r="E186" s="333"/>
      <c r="F186" s="333"/>
      <c r="G186" s="333"/>
      <c r="H186" s="333"/>
    </row>
    <row r="187" spans="2:8" s="261" customFormat="1" ht="10" customHeight="1" x14ac:dyDescent="0.2">
      <c r="B187" s="333" t="s">
        <v>143</v>
      </c>
      <c r="C187" s="333"/>
      <c r="D187" s="333"/>
      <c r="E187" s="333"/>
      <c r="F187" s="333"/>
      <c r="G187" s="333"/>
      <c r="H187" s="333"/>
    </row>
    <row r="188" spans="2:8" s="261" customFormat="1" ht="15" customHeight="1" x14ac:dyDescent="0.2">
      <c r="B188" s="275"/>
      <c r="C188" s="276"/>
      <c r="E188" s="265"/>
      <c r="F188" s="263"/>
      <c r="G188" s="263"/>
      <c r="H188" s="263"/>
    </row>
    <row r="189" spans="2:8" s="261" customFormat="1" ht="15" customHeight="1" x14ac:dyDescent="0.2">
      <c r="B189" s="324" t="s">
        <v>15</v>
      </c>
      <c r="C189" s="324"/>
      <c r="E189" s="265"/>
      <c r="F189" s="263"/>
      <c r="G189" s="263"/>
      <c r="H189" s="263"/>
    </row>
    <row r="190" spans="2:8" s="261" customFormat="1" ht="15" customHeight="1" x14ac:dyDescent="0.2">
      <c r="B190" s="267"/>
      <c r="C190" s="268"/>
      <c r="D190" s="270" t="s">
        <v>0</v>
      </c>
      <c r="E190" s="270" t="s">
        <v>1</v>
      </c>
      <c r="F190" s="271" t="s">
        <v>2</v>
      </c>
      <c r="G190" s="274" t="s">
        <v>144</v>
      </c>
      <c r="H190" s="274" t="s">
        <v>145</v>
      </c>
    </row>
    <row r="191" spans="2:8" s="261" customFormat="1" ht="15" customHeight="1" x14ac:dyDescent="0.2">
      <c r="B191" s="323" t="s">
        <v>7</v>
      </c>
      <c r="C191" s="318"/>
      <c r="D191" s="258">
        <f>SUM(D192:D195)</f>
        <v>38</v>
      </c>
      <c r="E191" s="262">
        <v>28</v>
      </c>
      <c r="F191" s="262">
        <v>31</v>
      </c>
      <c r="G191" s="262">
        <v>31</v>
      </c>
      <c r="H191" s="262" t="s">
        <v>146</v>
      </c>
    </row>
    <row r="192" spans="2:8" s="261" customFormat="1" ht="15" customHeight="1" x14ac:dyDescent="0.2">
      <c r="B192" s="319" t="s">
        <v>11</v>
      </c>
      <c r="C192" s="313"/>
      <c r="D192" s="258">
        <v>4</v>
      </c>
      <c r="E192" s="258">
        <v>2</v>
      </c>
      <c r="F192" s="258">
        <v>2</v>
      </c>
      <c r="G192" s="258">
        <v>6</v>
      </c>
      <c r="H192" s="258" t="s">
        <v>147</v>
      </c>
    </row>
    <row r="193" spans="2:8" s="261" customFormat="1" ht="15" customHeight="1" x14ac:dyDescent="0.2">
      <c r="B193" s="319" t="s">
        <v>12</v>
      </c>
      <c r="C193" s="313"/>
      <c r="D193" s="258">
        <v>20</v>
      </c>
      <c r="E193" s="258">
        <v>4</v>
      </c>
      <c r="F193" s="258">
        <v>12</v>
      </c>
      <c r="G193" s="258">
        <v>2</v>
      </c>
      <c r="H193" s="258" t="s">
        <v>148</v>
      </c>
    </row>
    <row r="194" spans="2:8" s="261" customFormat="1" ht="15" customHeight="1" x14ac:dyDescent="0.2">
      <c r="B194" s="319" t="s">
        <v>13</v>
      </c>
      <c r="C194" s="313"/>
      <c r="D194" s="258">
        <v>6</v>
      </c>
      <c r="E194" s="258">
        <v>16</v>
      </c>
      <c r="F194" s="258">
        <v>13</v>
      </c>
      <c r="G194" s="258">
        <v>18</v>
      </c>
      <c r="H194" s="258" t="s">
        <v>149</v>
      </c>
    </row>
    <row r="195" spans="2:8" s="261" customFormat="1" ht="15" customHeight="1" x14ac:dyDescent="0.2">
      <c r="B195" s="319" t="s">
        <v>14</v>
      </c>
      <c r="C195" s="313"/>
      <c r="D195" s="258">
        <v>8</v>
      </c>
      <c r="E195" s="258">
        <v>6</v>
      </c>
      <c r="F195" s="258">
        <v>4</v>
      </c>
      <c r="G195" s="258">
        <v>5</v>
      </c>
      <c r="H195" s="258" t="s">
        <v>150</v>
      </c>
    </row>
    <row r="196" spans="2:8" s="261" customFormat="1" ht="12" customHeight="1" x14ac:dyDescent="0.3">
      <c r="B196" s="315" t="s">
        <v>151</v>
      </c>
      <c r="C196" s="315"/>
      <c r="D196" s="315"/>
      <c r="E196" s="315"/>
      <c r="F196" s="315"/>
      <c r="G196" s="315"/>
      <c r="H196" s="315"/>
    </row>
    <row r="197" spans="2:8" s="261" customFormat="1" ht="15.65" customHeight="1" x14ac:dyDescent="0.3">
      <c r="B197" s="306"/>
      <c r="C197" s="306"/>
      <c r="D197" s="306"/>
      <c r="E197" s="306"/>
      <c r="F197" s="306"/>
      <c r="G197" s="306"/>
      <c r="H197" s="306"/>
    </row>
    <row r="198" spans="2:8" s="261" customFormat="1" ht="15" customHeight="1" x14ac:dyDescent="0.2">
      <c r="B198" s="320" t="s">
        <v>161</v>
      </c>
      <c r="C198" s="321"/>
      <c r="D198" s="321"/>
      <c r="E198" s="263"/>
      <c r="F198" s="263"/>
      <c r="G198" s="263"/>
      <c r="H198" s="263"/>
    </row>
    <row r="199" spans="2:8" s="261" customFormat="1" ht="15" customHeight="1" x14ac:dyDescent="0.2">
      <c r="B199" s="267"/>
      <c r="C199" s="268"/>
      <c r="D199" s="270" t="s">
        <v>0</v>
      </c>
      <c r="E199" s="270" t="s">
        <v>1</v>
      </c>
      <c r="F199" s="271" t="s">
        <v>2</v>
      </c>
      <c r="G199" s="271" t="s">
        <v>152</v>
      </c>
      <c r="H199" s="274" t="s">
        <v>145</v>
      </c>
    </row>
    <row r="200" spans="2:8" s="261" customFormat="1" ht="15" customHeight="1" x14ac:dyDescent="0.2">
      <c r="B200" s="317" t="s">
        <v>10</v>
      </c>
      <c r="C200" s="318"/>
      <c r="D200" s="258">
        <v>0.66</v>
      </c>
      <c r="E200" s="258">
        <v>0.52</v>
      </c>
      <c r="F200" s="258">
        <v>0.66</v>
      </c>
      <c r="G200" s="258">
        <v>0.68</v>
      </c>
      <c r="H200" s="258" t="s">
        <v>153</v>
      </c>
    </row>
    <row r="201" spans="2:8" s="261" customFormat="1" ht="15" customHeight="1" x14ac:dyDescent="0.2">
      <c r="B201" s="319" t="s">
        <v>11</v>
      </c>
      <c r="C201" s="313"/>
      <c r="D201" s="258">
        <v>0.13</v>
      </c>
      <c r="E201" s="258">
        <v>0.08</v>
      </c>
      <c r="F201" s="258">
        <v>0.09</v>
      </c>
      <c r="G201" s="258">
        <v>0.28999999999999998</v>
      </c>
      <c r="H201" s="258" t="s">
        <v>154</v>
      </c>
    </row>
    <row r="202" spans="2:8" s="261" customFormat="1" ht="15" customHeight="1" x14ac:dyDescent="0.2">
      <c r="B202" s="319" t="s">
        <v>12</v>
      </c>
      <c r="C202" s="313"/>
      <c r="D202" s="258">
        <v>1.93</v>
      </c>
      <c r="E202" s="258">
        <v>0.39</v>
      </c>
      <c r="F202" s="258">
        <v>1.1299999999999999</v>
      </c>
      <c r="G202" s="258">
        <v>0.21</v>
      </c>
      <c r="H202" s="258" t="s">
        <v>155</v>
      </c>
    </row>
    <row r="203" spans="2:8" s="261" customFormat="1" ht="15" customHeight="1" x14ac:dyDescent="0.2">
      <c r="B203" s="319" t="s">
        <v>13</v>
      </c>
      <c r="C203" s="313"/>
      <c r="D203" s="258">
        <v>1.07</v>
      </c>
      <c r="E203" s="258">
        <v>2.04</v>
      </c>
      <c r="F203" s="258">
        <v>1.73</v>
      </c>
      <c r="G203" s="258">
        <v>2.39</v>
      </c>
      <c r="H203" s="258" t="s">
        <v>156</v>
      </c>
    </row>
    <row r="204" spans="2:8" s="261" customFormat="1" ht="15" customHeight="1" x14ac:dyDescent="0.2">
      <c r="B204" s="319" t="s">
        <v>14</v>
      </c>
      <c r="C204" s="313"/>
      <c r="D204" s="258">
        <v>0.77</v>
      </c>
      <c r="E204" s="258">
        <v>0.62</v>
      </c>
      <c r="F204" s="258">
        <v>0.72</v>
      </c>
      <c r="G204" s="258">
        <v>0.62</v>
      </c>
      <c r="H204" s="258" t="s">
        <v>157</v>
      </c>
    </row>
    <row r="205" spans="2:8" s="261" customFormat="1" ht="15" customHeight="1" x14ac:dyDescent="0.2">
      <c r="B205" s="312" t="s">
        <v>163</v>
      </c>
      <c r="C205" s="313"/>
      <c r="D205" s="264">
        <v>1.8</v>
      </c>
      <c r="E205" s="258">
        <v>1.95</v>
      </c>
      <c r="F205" s="258">
        <v>2.09</v>
      </c>
      <c r="G205" s="258">
        <v>2.06</v>
      </c>
      <c r="H205" s="258">
        <v>2.14</v>
      </c>
    </row>
    <row r="206" spans="2:8" s="261" customFormat="1" ht="15" customHeight="1" x14ac:dyDescent="0.2">
      <c r="B206" s="312" t="s">
        <v>164</v>
      </c>
      <c r="C206" s="313"/>
      <c r="D206" s="264">
        <v>1.2</v>
      </c>
      <c r="E206" s="258">
        <v>1.21</v>
      </c>
      <c r="F206" s="258">
        <v>1.31</v>
      </c>
      <c r="G206" s="264">
        <v>1.25</v>
      </c>
      <c r="H206" s="264">
        <v>1.29</v>
      </c>
    </row>
    <row r="207" spans="2:8" s="261" customFormat="1" ht="36.75" customHeight="1" x14ac:dyDescent="0.3">
      <c r="B207" s="314" t="s">
        <v>162</v>
      </c>
      <c r="C207" s="315"/>
      <c r="D207" s="315"/>
      <c r="E207" s="315"/>
      <c r="F207" s="315"/>
      <c r="G207" s="315"/>
      <c r="H207" s="315"/>
    </row>
    <row r="208" spans="2:8" s="261" customFormat="1" ht="20.399999999999999" customHeight="1" x14ac:dyDescent="0.3">
      <c r="B208" s="305"/>
      <c r="C208" s="306"/>
      <c r="D208" s="306"/>
      <c r="E208" s="306"/>
      <c r="F208" s="306"/>
      <c r="G208" s="306"/>
      <c r="H208" s="306"/>
    </row>
    <row r="209" spans="1:8" s="261" customFormat="1" ht="15" customHeight="1" x14ac:dyDescent="0.2">
      <c r="B209" s="320" t="s">
        <v>165</v>
      </c>
      <c r="C209" s="321"/>
      <c r="D209" s="269"/>
      <c r="E209" s="260"/>
    </row>
    <row r="210" spans="1:8" s="261" customFormat="1" ht="15" customHeight="1" x14ac:dyDescent="0.2">
      <c r="B210" s="267"/>
      <c r="C210" s="268"/>
      <c r="D210" s="270" t="s">
        <v>0</v>
      </c>
      <c r="E210" s="270" t="s">
        <v>1</v>
      </c>
      <c r="F210" s="271" t="s">
        <v>2</v>
      </c>
      <c r="G210" s="271" t="s">
        <v>152</v>
      </c>
      <c r="H210" s="274" t="s">
        <v>145</v>
      </c>
    </row>
    <row r="211" spans="1:8" s="261" customFormat="1" ht="15" customHeight="1" x14ac:dyDescent="0.2">
      <c r="B211" s="319" t="s">
        <v>11</v>
      </c>
      <c r="C211" s="313"/>
      <c r="D211" s="258">
        <v>0</v>
      </c>
      <c r="E211" s="258">
        <v>0</v>
      </c>
      <c r="F211" s="258">
        <v>0</v>
      </c>
      <c r="G211" s="258">
        <v>0</v>
      </c>
      <c r="H211" s="258">
        <v>0</v>
      </c>
    </row>
    <row r="212" spans="1:8" s="261" customFormat="1" ht="25" customHeight="1" x14ac:dyDescent="0.3">
      <c r="B212" s="316" t="s">
        <v>166</v>
      </c>
      <c r="C212" s="316"/>
      <c r="D212" s="316"/>
      <c r="E212" s="316"/>
      <c r="F212" s="316"/>
      <c r="G212" s="316"/>
      <c r="H212" s="316"/>
    </row>
    <row r="213" spans="1:8" s="261" customFormat="1" ht="15" customHeight="1" x14ac:dyDescent="0.2">
      <c r="B213" s="255"/>
      <c r="C213" s="255"/>
      <c r="D213" s="255"/>
      <c r="E213" s="255"/>
      <c r="F213" s="255"/>
      <c r="G213" s="255"/>
      <c r="H213" s="255"/>
    </row>
    <row r="214" spans="1:8" s="261" customFormat="1" ht="15" customHeight="1" x14ac:dyDescent="0.2">
      <c r="B214" s="322" t="s">
        <v>167</v>
      </c>
      <c r="C214" s="322"/>
      <c r="D214" s="263"/>
      <c r="E214" s="263"/>
      <c r="F214" s="263"/>
      <c r="G214" s="263"/>
      <c r="H214" s="263"/>
    </row>
    <row r="215" spans="1:8" s="261" customFormat="1" ht="15" customHeight="1" x14ac:dyDescent="0.2">
      <c r="B215" s="267"/>
      <c r="C215" s="268"/>
      <c r="D215" s="270" t="s">
        <v>0</v>
      </c>
      <c r="E215" s="270" t="s">
        <v>1</v>
      </c>
      <c r="F215" s="271" t="s">
        <v>2</v>
      </c>
      <c r="G215" s="271" t="s">
        <v>152</v>
      </c>
      <c r="H215" s="274" t="s">
        <v>145</v>
      </c>
    </row>
    <row r="216" spans="1:8" s="261" customFormat="1" ht="15" customHeight="1" x14ac:dyDescent="0.2">
      <c r="B216" s="317" t="s">
        <v>10</v>
      </c>
      <c r="C216" s="318"/>
      <c r="D216" s="258" t="s">
        <v>16</v>
      </c>
      <c r="E216" s="258" t="s">
        <v>16</v>
      </c>
      <c r="F216" s="258" t="s">
        <v>16</v>
      </c>
      <c r="G216" s="258" t="s">
        <v>16</v>
      </c>
      <c r="H216" s="258" t="s">
        <v>158</v>
      </c>
    </row>
    <row r="217" spans="1:8" s="261" customFormat="1" ht="15" customHeight="1" x14ac:dyDescent="0.2">
      <c r="B217" s="319" t="s">
        <v>11</v>
      </c>
      <c r="C217" s="313"/>
      <c r="D217" s="258" t="s">
        <v>16</v>
      </c>
      <c r="E217" s="258" t="s">
        <v>16</v>
      </c>
      <c r="F217" s="258" t="s">
        <v>16</v>
      </c>
      <c r="G217" s="258" t="s">
        <v>16</v>
      </c>
      <c r="H217" s="258" t="s">
        <v>158</v>
      </c>
    </row>
    <row r="218" spans="1:8" s="261" customFormat="1" ht="15" customHeight="1" x14ac:dyDescent="0.2">
      <c r="B218" s="319" t="s">
        <v>12</v>
      </c>
      <c r="C218" s="313"/>
      <c r="D218" s="258" t="s">
        <v>16</v>
      </c>
      <c r="E218" s="258" t="s">
        <v>16</v>
      </c>
      <c r="F218" s="258" t="s">
        <v>16</v>
      </c>
      <c r="G218" s="258" t="s">
        <v>16</v>
      </c>
      <c r="H218" s="258" t="s">
        <v>158</v>
      </c>
    </row>
    <row r="219" spans="1:8" s="261" customFormat="1" ht="15" customHeight="1" x14ac:dyDescent="0.2">
      <c r="B219" s="319" t="s">
        <v>13</v>
      </c>
      <c r="C219" s="313"/>
      <c r="D219" s="258" t="s">
        <v>16</v>
      </c>
      <c r="E219" s="258" t="s">
        <v>16</v>
      </c>
      <c r="F219" s="258" t="s">
        <v>16</v>
      </c>
      <c r="G219" s="258" t="s">
        <v>16</v>
      </c>
      <c r="H219" s="258" t="s">
        <v>158</v>
      </c>
    </row>
    <row r="220" spans="1:8" s="261" customFormat="1" ht="15" customHeight="1" x14ac:dyDescent="0.2">
      <c r="B220" s="319" t="s">
        <v>14</v>
      </c>
      <c r="C220" s="313"/>
      <c r="D220" s="258" t="s">
        <v>16</v>
      </c>
      <c r="E220" s="258" t="s">
        <v>16</v>
      </c>
      <c r="F220" s="258" t="s">
        <v>16</v>
      </c>
      <c r="G220" s="258" t="s">
        <v>16</v>
      </c>
      <c r="H220" s="258" t="s">
        <v>158</v>
      </c>
    </row>
    <row r="221" spans="1:8" s="266" customFormat="1" ht="15.65" customHeight="1" x14ac:dyDescent="0.3">
      <c r="B221" s="314" t="s">
        <v>151</v>
      </c>
      <c r="C221" s="315"/>
      <c r="D221" s="315"/>
      <c r="E221" s="315"/>
      <c r="F221" s="315"/>
      <c r="G221" s="315"/>
      <c r="H221" s="315"/>
    </row>
    <row r="222" spans="1:8" s="261" customFormat="1" ht="15" customHeight="1" x14ac:dyDescent="0.2">
      <c r="A222" s="277" t="s">
        <v>5</v>
      </c>
      <c r="B222" s="304" t="s">
        <v>168</v>
      </c>
      <c r="C222" s="307"/>
      <c r="D222" s="308"/>
      <c r="E222" s="308"/>
    </row>
  </sheetData>
  <sheetProtection algorithmName="SHA-512" hashValue="eX/JLRTACJp/ZQPcG3Fu6KWU86iObKjZhbA8OAG9DB5Dqv7tFTXXDZYuECGDo3MlUMwEmxkNsBFPbbsLVqmLXA==" saltValue="i8FXdxyxrsRx4m17qW6glQ==" spinCount="100000" sheet="1" objects="1" scenarios="1"/>
  <mergeCells count="60">
    <mergeCell ref="B70:C70"/>
    <mergeCell ref="B4:G4"/>
    <mergeCell ref="B5:G5"/>
    <mergeCell ref="B6:G6"/>
    <mergeCell ref="B7:G7"/>
    <mergeCell ref="B10:H10"/>
    <mergeCell ref="B11:G11"/>
    <mergeCell ref="B14:C14"/>
    <mergeCell ref="B41:C41"/>
    <mergeCell ref="B64:H64"/>
    <mergeCell ref="B67:C67"/>
    <mergeCell ref="B128:C128"/>
    <mergeCell ref="B73:C73"/>
    <mergeCell ref="B74:C74"/>
    <mergeCell ref="B93:H93"/>
    <mergeCell ref="B94:C94"/>
    <mergeCell ref="B96:C96"/>
    <mergeCell ref="B97:C97"/>
    <mergeCell ref="B104:C104"/>
    <mergeCell ref="B106:C106"/>
    <mergeCell ref="B107:C107"/>
    <mergeCell ref="B127:G127"/>
    <mergeCell ref="B189:C189"/>
    <mergeCell ref="B148:G148"/>
    <mergeCell ref="B151:C151"/>
    <mergeCell ref="B152:C152"/>
    <mergeCell ref="B153:G153"/>
    <mergeCell ref="B170:B173"/>
    <mergeCell ref="B181:H181"/>
    <mergeCell ref="B182:H182"/>
    <mergeCell ref="B183:H183"/>
    <mergeCell ref="B184:H184"/>
    <mergeCell ref="B185:H185"/>
    <mergeCell ref="B186:H186"/>
    <mergeCell ref="B187:H187"/>
    <mergeCell ref="B191:C191"/>
    <mergeCell ref="B192:C192"/>
    <mergeCell ref="B194:C194"/>
    <mergeCell ref="B196:H196"/>
    <mergeCell ref="B198:D198"/>
    <mergeCell ref="B204:C204"/>
    <mergeCell ref="B193:C193"/>
    <mergeCell ref="B195:C195"/>
    <mergeCell ref="B200:C200"/>
    <mergeCell ref="B201:C201"/>
    <mergeCell ref="B202:C202"/>
    <mergeCell ref="B203:C203"/>
    <mergeCell ref="B218:C218"/>
    <mergeCell ref="B219:C219"/>
    <mergeCell ref="B220:C220"/>
    <mergeCell ref="B221:H221"/>
    <mergeCell ref="B214:C214"/>
    <mergeCell ref="B205:C205"/>
    <mergeCell ref="B207:H207"/>
    <mergeCell ref="B212:H212"/>
    <mergeCell ref="B216:C216"/>
    <mergeCell ref="B217:C217"/>
    <mergeCell ref="B206:C206"/>
    <mergeCell ref="B209:C209"/>
    <mergeCell ref="B211:C211"/>
  </mergeCells>
  <phoneticPr fontId="1"/>
  <hyperlinks>
    <hyperlink ref="B8" r:id="rId1" xr:uid="{0FB0B8F2-93AE-45D9-B8EC-81BD29D234C6}"/>
  </hyperlinks>
  <pageMargins left="0.23622047244094491" right="0.23622047244094491" top="0.74803149606299213" bottom="0.74803149606299213" header="0.31496062992125984" footer="0.31496062992125984"/>
  <pageSetup paperSize="8" scale="70"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09571c-b2c2-42f0-b676-70697be2d125">
      <Terms xmlns="http://schemas.microsoft.com/office/infopath/2007/PartnerControls"/>
    </lcf76f155ced4ddcb4097134ff3c332f>
    <SharedWithUsers xmlns="7a84a516-b8f6-4206-a37d-695521efbbc1">
      <UserInfo>
        <DisplayName>Tatsuro Osa (尾佐　達朗)</DisplayName>
        <AccountId>19</AccountId>
        <AccountType/>
      </UserInfo>
      <UserInfo>
        <DisplayName>Daisuke Miyamoto (宮本　大輔)</DisplayName>
        <AccountId>11</AccountId>
        <AccountType/>
      </UserInfo>
      <UserInfo>
        <DisplayName>Hiroaki Takamiya (高宮　弘暁)</DisplayName>
        <AccountId>23</AccountId>
        <AccountType/>
      </UserInfo>
      <UserInfo>
        <DisplayName>Kenichi Ikawa (井川　憲一)</DisplayName>
        <AccountId>18</AccountId>
        <AccountType/>
      </UserInfo>
      <UserInfo>
        <DisplayName>Makiko Taguchi (田口　真貴子)</DisplayName>
        <AccountId>17</AccountId>
        <AccountType/>
      </UserInfo>
      <UserInfo>
        <DisplayName>Makoto Ishiwata (石渡　誠)</DisplayName>
        <AccountId>14</AccountId>
        <AccountType/>
      </UserInfo>
      <UserInfo>
        <DisplayName>Ryo Shibata (柴田　亮)</DisplayName>
        <AccountId>16</AccountId>
        <AccountType/>
      </UserInfo>
      <UserInfo>
        <DisplayName>Hiroyuki Fujii (藤井　博之)</DisplayName>
        <AccountId>15</AccountId>
        <AccountType/>
      </UserInfo>
      <UserInfo>
        <DisplayName>Hiromitsu Hashimoto (橋本　博光)</DisplayName>
        <AccountId>13</AccountId>
        <AccountType/>
      </UserInfo>
      <UserInfo>
        <DisplayName>Kazuyoshi Matsumoto (松本　一禎)</DisplayName>
        <AccountId>9</AccountId>
        <AccountType/>
      </UserInfo>
      <UserInfo>
        <DisplayName>Ayako Oyagi (大八木　絢子)</DisplayName>
        <AccountId>57</AccountId>
        <AccountType/>
      </UserInfo>
      <UserInfo>
        <DisplayName>Koji Nemoto (根元　恒至)</DisplayName>
        <AccountId>46</AccountId>
        <AccountType/>
      </UserInfo>
      <UserInfo>
        <DisplayName>Koji Yabuki (矢吹　浩二)</DisplayName>
        <AccountId>45</AccountId>
        <AccountType/>
      </UserInfo>
      <UserInfo>
        <DisplayName>Jun Yabumoto (籔本　潤)</DisplayName>
        <AccountId>39</AccountId>
        <AccountType/>
      </UserInfo>
      <UserInfo>
        <DisplayName>Sae Sawada (澤田　さえ)</DisplayName>
        <AccountId>33</AccountId>
        <AccountType/>
      </UserInfo>
      <UserInfo>
        <DisplayName>Toru Yamazaki (山崎　徹)</DisplayName>
        <AccountId>21</AccountId>
        <AccountType/>
      </UserInfo>
      <UserInfo>
        <DisplayName>Takaaki Kaneko (金子　貴昭)</DisplayName>
        <AccountId>22</AccountId>
        <AccountType/>
      </UserInfo>
      <UserInfo>
        <DisplayName>Azusa Watabe (渡部　梓)</DisplayName>
        <AccountId>32</AccountId>
        <AccountType/>
      </UserInfo>
      <UserInfo>
        <DisplayName>Sachiko Izumihara (泉原　佐智子)</DisplayName>
        <AccountId>58</AccountId>
        <AccountType/>
      </UserInfo>
    </SharedWithUsers>
    <TaxCatchAll xmlns="7a84a516-b8f6-4206-a37d-695521efbb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13C97D23780A47BF5911A0F2AE19A5" ma:contentTypeVersion="15" ma:contentTypeDescription="新しいドキュメントを作成します。" ma:contentTypeScope="" ma:versionID="8895c397d274267be3436ede5d9e0f62">
  <xsd:schema xmlns:xsd="http://www.w3.org/2001/XMLSchema" xmlns:xs="http://www.w3.org/2001/XMLSchema" xmlns:p="http://schemas.microsoft.com/office/2006/metadata/properties" xmlns:ns2="ef09571c-b2c2-42f0-b676-70697be2d125" xmlns:ns3="7a84a516-b8f6-4206-a37d-695521efbbc1" targetNamespace="http://schemas.microsoft.com/office/2006/metadata/properties" ma:root="true" ma:fieldsID="98098467738f6d991756f70f06a15156" ns2:_="" ns3:_="">
    <xsd:import namespace="ef09571c-b2c2-42f0-b676-70697be2d125"/>
    <xsd:import namespace="7a84a516-b8f6-4206-a37d-695521efbbc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9571c-b2c2-42f0-b676-70697be2d1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d7e798a-81f4-4363-b4e6-83fb20eef20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84a516-b8f6-4206-a37d-695521efbbc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9ac5afe-6a10-4af5-84f6-f517842bbd9e}" ma:internalName="TaxCatchAll" ma:showField="CatchAllData" ma:web="7a84a516-b8f6-4206-a37d-695521efbbc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F8E6E7-BEA9-4DB0-AB93-F689DE874FA2}">
  <ds:schemaRefs>
    <ds:schemaRef ds:uri="http://schemas.microsoft.com/office/2006/documentManagement/types"/>
    <ds:schemaRef ds:uri="http://schemas.openxmlformats.org/package/2006/metadata/core-properties"/>
    <ds:schemaRef ds:uri="http://purl.org/dc/elements/1.1/"/>
    <ds:schemaRef ds:uri="7a84a516-b8f6-4206-a37d-695521efbbc1"/>
    <ds:schemaRef ds:uri="http://purl.org/dc/dcmitype/"/>
    <ds:schemaRef ds:uri="ef09571c-b2c2-42f0-b676-70697be2d125"/>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607C48D-C082-425F-BE17-AE821DC5B2C4}">
  <ds:schemaRefs>
    <ds:schemaRef ds:uri="http://schemas.microsoft.com/sharepoint/v3/contenttype/forms"/>
  </ds:schemaRefs>
</ds:datastoreItem>
</file>

<file path=customXml/itemProps3.xml><?xml version="1.0" encoding="utf-8"?>
<ds:datastoreItem xmlns:ds="http://schemas.openxmlformats.org/officeDocument/2006/customXml" ds:itemID="{16D9B47D-25E1-4C4F-B035-C1C6D3DAA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9571c-b2c2-42f0-b676-70697be2d125"/>
    <ds:schemaRef ds:uri="7a84a516-b8f6-4206-a37d-695521efb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社会</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2024-07-31T07:46:24Z</dcterms:created>
  <dcterms:modified xsi:type="dcterms:W3CDTF">2024-08-19T07:08:07Z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11500</vt:r8>
  </property>
  <property fmtid="{D5CDD505-2E9C-101B-9397-08002B2CF9AE}" pid="3" name="SV_QUERY_LIST_4F35BF76-6C0D-4D9B-82B2-816C12CF3733">
    <vt:lpwstr>empty_477D106A-C0D6-4607-AEBD-E2C9D60EA279</vt:lpwstr>
  </property>
  <property fmtid="{D5CDD505-2E9C-101B-9397-08002B2CF9AE}" pid="4" name="xd_ProgID">
    <vt:lpwstr/>
  </property>
  <property fmtid="{D5CDD505-2E9C-101B-9397-08002B2CF9AE}" pid="5" name="MediaServiceImageTags">
    <vt:lpwstr/>
  </property>
  <property fmtid="{D5CDD505-2E9C-101B-9397-08002B2CF9AE}" pid="6" name="ContentTypeId">
    <vt:lpwstr>0x01010029A7C5CD5EBE2C499C193C68DBCCA5DF</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